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hysics\URI\"/>
    </mc:Choice>
  </mc:AlternateContent>
  <bookViews>
    <workbookView xWindow="0" yWindow="0" windowWidth="19440" windowHeight="10860"/>
  </bookViews>
  <sheets>
    <sheet name="ASE Recoil 2 Figures" sheetId="1" r:id="rId1"/>
  </sheets>
  <definedNames>
    <definedName name="solver_adj" localSheetId="0" hidden="1">'ASE Recoil 2 Figures'!$AK$5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'ASE Recoil 2 Figures'!$AM$5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-1.80871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BK7" i="1" l="1"/>
  <c r="BJ7" i="1"/>
  <c r="BI7" i="1"/>
  <c r="BK6" i="1"/>
  <c r="BJ6" i="1"/>
  <c r="BN6" i="1"/>
  <c r="BI6" i="1"/>
  <c r="BM6" i="1"/>
  <c r="BK5" i="1"/>
  <c r="BJ5" i="1"/>
  <c r="BI5" i="1"/>
  <c r="BK4" i="1"/>
  <c r="BJ4" i="1"/>
  <c r="BL4" i="1"/>
  <c r="BN4" i="1"/>
  <c r="BI4" i="1"/>
  <c r="BM4" i="1"/>
  <c r="BK3" i="1"/>
  <c r="BJ3" i="1"/>
  <c r="BI3" i="1"/>
  <c r="BM3" i="1"/>
  <c r="AM3" i="1"/>
  <c r="AQ3" i="1"/>
  <c r="AO3" i="1"/>
  <c r="AN3" i="1"/>
  <c r="AR3" i="1"/>
  <c r="AO4" i="1"/>
  <c r="AN4" i="1"/>
  <c r="AR4" i="1"/>
  <c r="AM4" i="1"/>
  <c r="AP4" i="1"/>
  <c r="AQ4" i="1"/>
  <c r="AO5" i="1"/>
  <c r="AN5" i="1"/>
  <c r="AR5" i="1"/>
  <c r="AM5" i="1"/>
  <c r="AO6" i="1"/>
  <c r="AN6" i="1"/>
  <c r="AM6" i="1"/>
  <c r="AQ6" i="1"/>
  <c r="AO7" i="1"/>
  <c r="AN7" i="1"/>
  <c r="AR7" i="1"/>
  <c r="AM7" i="1"/>
  <c r="AO12" i="1"/>
  <c r="AN12" i="1"/>
  <c r="AM12" i="1"/>
  <c r="AO11" i="1"/>
  <c r="AN11" i="1"/>
  <c r="AM11" i="1"/>
  <c r="AO10" i="1"/>
  <c r="AN10" i="1"/>
  <c r="AR10" i="1"/>
  <c r="AM10" i="1"/>
  <c r="AO9" i="1"/>
  <c r="AN9" i="1"/>
  <c r="AR9" i="1"/>
  <c r="AM9" i="1"/>
  <c r="AO8" i="1"/>
  <c r="AN8" i="1"/>
  <c r="AM8" i="1"/>
  <c r="AO22" i="1"/>
  <c r="AN22" i="1"/>
  <c r="AO21" i="1"/>
  <c r="AN21" i="1"/>
  <c r="AO20" i="1"/>
  <c r="AN20" i="1"/>
  <c r="AR20" i="1"/>
  <c r="AO19" i="1"/>
  <c r="AN19" i="1"/>
  <c r="AO18" i="1"/>
  <c r="AN18" i="1"/>
  <c r="AR18" i="1"/>
  <c r="AO17" i="1"/>
  <c r="AN17" i="1"/>
  <c r="AR17" i="1"/>
  <c r="AO16" i="1"/>
  <c r="AN16" i="1"/>
  <c r="AO15" i="1"/>
  <c r="AN15" i="1"/>
  <c r="AR15" i="1"/>
  <c r="AM22" i="1"/>
  <c r="AM21" i="1"/>
  <c r="AQ21" i="1"/>
  <c r="AM20" i="1"/>
  <c r="AM19" i="1"/>
  <c r="AM18" i="1"/>
  <c r="AM17" i="1"/>
  <c r="AQ17" i="1"/>
  <c r="AP17" i="1"/>
  <c r="AM16" i="1"/>
  <c r="AQ16" i="1"/>
  <c r="AM15" i="1"/>
  <c r="AL14" i="1"/>
  <c r="AO23" i="1"/>
  <c r="AN23" i="1"/>
  <c r="AR23" i="1"/>
  <c r="AM23" i="1"/>
  <c r="AP23" i="1"/>
  <c r="AQ23" i="1"/>
  <c r="W3" i="1"/>
  <c r="V4" i="1"/>
  <c r="AZ22" i="1"/>
  <c r="AY22" i="1"/>
  <c r="BC22" i="1"/>
  <c r="AX22" i="1"/>
  <c r="BA22" i="1"/>
  <c r="AZ21" i="1"/>
  <c r="AY21" i="1"/>
  <c r="BC21" i="1"/>
  <c r="AX21" i="1"/>
  <c r="AZ20" i="1"/>
  <c r="AY20" i="1"/>
  <c r="BC20" i="1"/>
  <c r="AX20" i="1"/>
  <c r="BB20" i="1"/>
  <c r="AZ19" i="1"/>
  <c r="AY19" i="1"/>
  <c r="BA19" i="1"/>
  <c r="BC19" i="1"/>
  <c r="AX19" i="1"/>
  <c r="AZ18" i="1"/>
  <c r="AY18" i="1"/>
  <c r="BC18" i="1"/>
  <c r="AX18" i="1"/>
  <c r="BA18" i="1"/>
  <c r="AZ17" i="1"/>
  <c r="AY17" i="1"/>
  <c r="BC17" i="1"/>
  <c r="AX17" i="1"/>
  <c r="AZ16" i="1"/>
  <c r="AY16" i="1"/>
  <c r="AX16" i="1"/>
  <c r="AZ15" i="1"/>
  <c r="AY15" i="1"/>
  <c r="BC15" i="1"/>
  <c r="AX15" i="1"/>
  <c r="BA15" i="1"/>
  <c r="AZ14" i="1"/>
  <c r="AY14" i="1"/>
  <c r="BC14" i="1"/>
  <c r="AX14" i="1"/>
  <c r="AZ13" i="1"/>
  <c r="AY13" i="1"/>
  <c r="BC13" i="1"/>
  <c r="AX13" i="1"/>
  <c r="AZ12" i="1"/>
  <c r="AY12" i="1"/>
  <c r="BC12" i="1"/>
  <c r="AX12" i="1"/>
  <c r="BA12" i="1"/>
  <c r="BB12" i="1"/>
  <c r="AZ11" i="1"/>
  <c r="AY11" i="1"/>
  <c r="BC11" i="1"/>
  <c r="AX11" i="1"/>
  <c r="BA11" i="1"/>
  <c r="AZ10" i="1"/>
  <c r="AY10" i="1"/>
  <c r="BC10" i="1"/>
  <c r="AX10" i="1"/>
  <c r="BB10" i="1"/>
  <c r="BA10" i="1"/>
  <c r="AZ9" i="1"/>
  <c r="AY9" i="1"/>
  <c r="BC9" i="1"/>
  <c r="AX9" i="1"/>
  <c r="AZ8" i="1"/>
  <c r="AY8" i="1"/>
  <c r="BC8" i="1"/>
  <c r="AX8" i="1"/>
  <c r="AW7" i="1"/>
  <c r="AY7" i="1"/>
  <c r="BC7" i="1"/>
  <c r="AZ6" i="1"/>
  <c r="AY6" i="1"/>
  <c r="AX6" i="1"/>
  <c r="AZ5" i="1"/>
  <c r="AY5" i="1"/>
  <c r="BC5" i="1"/>
  <c r="AX5" i="1"/>
  <c r="AZ4" i="1"/>
  <c r="AY4" i="1"/>
  <c r="BC4" i="1"/>
  <c r="AX4" i="1"/>
  <c r="BB4" i="1"/>
  <c r="AW3" i="1"/>
  <c r="G3" i="1"/>
  <c r="B4" i="1"/>
  <c r="G4" i="1"/>
  <c r="F4" i="1"/>
  <c r="F3" i="1"/>
  <c r="J3" i="1"/>
  <c r="E3" i="1"/>
  <c r="BA4" i="1"/>
  <c r="BB22" i="1"/>
  <c r="BB16" i="1"/>
  <c r="BB6" i="1"/>
  <c r="AQ18" i="1"/>
  <c r="BB11" i="1"/>
  <c r="J4" i="1"/>
  <c r="E4" i="1"/>
  <c r="I4" i="1"/>
  <c r="AQ19" i="1"/>
  <c r="O3" i="1"/>
  <c r="X3" i="1"/>
  <c r="AP3" i="1"/>
  <c r="H4" i="1"/>
  <c r="AQ8" i="1"/>
  <c r="AR16" i="1"/>
  <c r="AQ12" i="1"/>
  <c r="AQ10" i="1"/>
  <c r="AP10" i="1"/>
  <c r="R3" i="1"/>
  <c r="AR21" i="1"/>
  <c r="AP21" i="1"/>
  <c r="AQ11" i="1"/>
  <c r="Q3" i="1"/>
  <c r="BB19" i="1"/>
  <c r="V5" i="1"/>
  <c r="W4" i="1"/>
  <c r="BL6" i="1"/>
  <c r="AQ20" i="1"/>
  <c r="AQ7" i="1"/>
  <c r="AP7" i="1"/>
  <c r="BM5" i="1"/>
  <c r="AX3" i="1"/>
  <c r="AR19" i="1"/>
  <c r="AP19" i="1"/>
  <c r="AQ22" i="1"/>
  <c r="BB14" i="1"/>
  <c r="BB15" i="1"/>
  <c r="AZ7" i="1"/>
  <c r="AX7" i="1"/>
  <c r="BN7" i="1"/>
  <c r="BA9" i="1"/>
  <c r="BB9" i="1"/>
  <c r="O4" i="1"/>
  <c r="X4" i="1"/>
  <c r="V6" i="1"/>
  <c r="W6" i="1"/>
  <c r="W5" i="1"/>
  <c r="X5" i="1"/>
  <c r="O5" i="1"/>
  <c r="AA4" i="1"/>
  <c r="AC4" i="1"/>
  <c r="AD4" i="1"/>
  <c r="R5" i="1"/>
  <c r="Q5" i="1"/>
  <c r="O6" i="1"/>
  <c r="Q6" i="1"/>
  <c r="U6" i="1"/>
  <c r="X6" i="1"/>
  <c r="P6" i="1"/>
  <c r="AA6" i="1"/>
  <c r="AC6" i="1"/>
  <c r="AD6" i="1"/>
  <c r="AE6" i="1"/>
  <c r="AH6" i="1"/>
  <c r="R6" i="1"/>
  <c r="AB6" i="1"/>
  <c r="S6" i="1"/>
  <c r="AQ9" i="1"/>
  <c r="AP9" i="1"/>
  <c r="BB21" i="1"/>
  <c r="BA21" i="1"/>
  <c r="BN3" i="1"/>
  <c r="BL3" i="1"/>
  <c r="AP16" i="1"/>
  <c r="H3" i="1"/>
  <c r="I3" i="1"/>
  <c r="BC6" i="1"/>
  <c r="BA6" i="1"/>
  <c r="BA17" i="1"/>
  <c r="BB17" i="1"/>
  <c r="AP22" i="1"/>
  <c r="AR22" i="1"/>
  <c r="AR12" i="1"/>
  <c r="AP12" i="1"/>
  <c r="AP5" i="1"/>
  <c r="AQ5" i="1"/>
  <c r="AP11" i="1"/>
  <c r="AR11" i="1"/>
  <c r="AB5" i="1"/>
  <c r="U5" i="1"/>
  <c r="P4" i="1"/>
  <c r="R4" i="1"/>
  <c r="Q4" i="1"/>
  <c r="AP18" i="1"/>
  <c r="AO14" i="1"/>
  <c r="AM14" i="1"/>
  <c r="AN14" i="1"/>
  <c r="AR14" i="1"/>
  <c r="BL5" i="1"/>
  <c r="BN5" i="1"/>
  <c r="BB13" i="1"/>
  <c r="BA13" i="1"/>
  <c r="T6" i="1"/>
  <c r="AF6" i="1"/>
  <c r="AG6" i="1"/>
  <c r="BA7" i="1"/>
  <c r="BB7" i="1"/>
  <c r="BB3" i="1"/>
  <c r="BA3" i="1"/>
  <c r="U3" i="1"/>
  <c r="AB3" i="1"/>
  <c r="BM7" i="1"/>
  <c r="BL7" i="1"/>
  <c r="BA5" i="1"/>
  <c r="BB5" i="1"/>
  <c r="BA8" i="1"/>
  <c r="BB8" i="1"/>
  <c r="P5" i="1"/>
  <c r="AA5" i="1"/>
  <c r="AC5" i="1"/>
  <c r="AD5" i="1"/>
  <c r="AE5" i="1"/>
  <c r="AH5" i="1"/>
  <c r="AY3" i="1"/>
  <c r="BC3" i="1"/>
  <c r="AZ3" i="1"/>
  <c r="AR6" i="1"/>
  <c r="AP6" i="1"/>
  <c r="AR8" i="1"/>
  <c r="AP8" i="1"/>
  <c r="BA20" i="1"/>
  <c r="BA14" i="1"/>
  <c r="B5" i="1"/>
  <c r="BC16" i="1"/>
  <c r="BA16" i="1"/>
  <c r="V7" i="1"/>
  <c r="AP20" i="1"/>
  <c r="AA3" i="1"/>
  <c r="AC3" i="1"/>
  <c r="AD3" i="1"/>
  <c r="AE3" i="1"/>
  <c r="AH3" i="1"/>
  <c r="P3" i="1"/>
  <c r="AP15" i="1"/>
  <c r="AQ15" i="1"/>
  <c r="BB18" i="1"/>
  <c r="W7" i="1"/>
  <c r="V8" i="1"/>
  <c r="AQ14" i="1"/>
  <c r="AP14" i="1"/>
  <c r="E5" i="1"/>
  <c r="B6" i="1"/>
  <c r="G5" i="1"/>
  <c r="F5" i="1"/>
  <c r="J5" i="1"/>
  <c r="T4" i="1"/>
  <c r="AF4" i="1"/>
  <c r="S4" i="1"/>
  <c r="AF3" i="1"/>
  <c r="AG3" i="1"/>
  <c r="T3" i="1"/>
  <c r="S3" i="1"/>
  <c r="T5" i="1"/>
  <c r="S5" i="1"/>
  <c r="AF5" i="1"/>
  <c r="AG5" i="1"/>
  <c r="U4" i="1"/>
  <c r="AB4" i="1"/>
  <c r="AE4" i="1"/>
  <c r="AH4" i="1"/>
  <c r="E6" i="1"/>
  <c r="F6" i="1"/>
  <c r="J6" i="1"/>
  <c r="B7" i="1"/>
  <c r="G6" i="1"/>
  <c r="H5" i="1"/>
  <c r="I5" i="1"/>
  <c r="AG4" i="1"/>
  <c r="W8" i="1"/>
  <c r="V9" i="1"/>
  <c r="O7" i="1"/>
  <c r="X7" i="1"/>
  <c r="F7" i="1"/>
  <c r="J7" i="1"/>
  <c r="E7" i="1"/>
  <c r="B8" i="1"/>
  <c r="G7" i="1"/>
  <c r="W9" i="1"/>
  <c r="V10" i="1"/>
  <c r="P7" i="1"/>
  <c r="AA7" i="1"/>
  <c r="AC7" i="1"/>
  <c r="AD7" i="1"/>
  <c r="Q7" i="1"/>
  <c r="R7" i="1"/>
  <c r="I6" i="1"/>
  <c r="H6" i="1"/>
  <c r="X8" i="1"/>
  <c r="O8" i="1"/>
  <c r="E8" i="1"/>
  <c r="G8" i="1"/>
  <c r="F8" i="1"/>
  <c r="J8" i="1"/>
  <c r="B9" i="1"/>
  <c r="H7" i="1"/>
  <c r="I7" i="1"/>
  <c r="T7" i="1"/>
  <c r="S7" i="1"/>
  <c r="AF7" i="1"/>
  <c r="R8" i="1"/>
  <c r="Q8" i="1"/>
  <c r="AA8" i="1"/>
  <c r="AC8" i="1"/>
  <c r="AD8" i="1"/>
  <c r="P8" i="1"/>
  <c r="V11" i="1"/>
  <c r="W10" i="1"/>
  <c r="X9" i="1"/>
  <c r="O9" i="1"/>
  <c r="AB7" i="1"/>
  <c r="AE7" i="1"/>
  <c r="AH7" i="1"/>
  <c r="U7" i="1"/>
  <c r="AE8" i="1"/>
  <c r="AH8" i="1"/>
  <c r="AB8" i="1"/>
  <c r="U8" i="1"/>
  <c r="G9" i="1"/>
  <c r="E9" i="1"/>
  <c r="B10" i="1"/>
  <c r="F9" i="1"/>
  <c r="J9" i="1"/>
  <c r="AA9" i="1"/>
  <c r="AC9" i="1"/>
  <c r="AD9" i="1"/>
  <c r="R9" i="1"/>
  <c r="Q9" i="1"/>
  <c r="P9" i="1"/>
  <c r="AG7" i="1"/>
  <c r="X10" i="1"/>
  <c r="O10" i="1"/>
  <c r="V12" i="1"/>
  <c r="W11" i="1"/>
  <c r="AF8" i="1"/>
  <c r="AG8" i="1"/>
  <c r="S8" i="1"/>
  <c r="T8" i="1"/>
  <c r="H8" i="1"/>
  <c r="I8" i="1"/>
  <c r="O11" i="1"/>
  <c r="X11" i="1"/>
  <c r="H9" i="1"/>
  <c r="I9" i="1"/>
  <c r="G10" i="1"/>
  <c r="B11" i="1"/>
  <c r="F10" i="1"/>
  <c r="J10" i="1"/>
  <c r="E10" i="1"/>
  <c r="V13" i="1"/>
  <c r="W12" i="1"/>
  <c r="P10" i="1"/>
  <c r="R10" i="1"/>
  <c r="AA10" i="1"/>
  <c r="AC10" i="1"/>
  <c r="AD10" i="1"/>
  <c r="Q10" i="1"/>
  <c r="S9" i="1"/>
  <c r="T9" i="1"/>
  <c r="AF9" i="1"/>
  <c r="U9" i="1"/>
  <c r="AB9" i="1"/>
  <c r="AE9" i="1"/>
  <c r="AH9" i="1"/>
  <c r="I10" i="1"/>
  <c r="H10" i="1"/>
  <c r="AE10" i="1"/>
  <c r="AH10" i="1"/>
  <c r="B12" i="1"/>
  <c r="F11" i="1"/>
  <c r="J11" i="1"/>
  <c r="G11" i="1"/>
  <c r="E11" i="1"/>
  <c r="T10" i="1"/>
  <c r="AF10" i="1"/>
  <c r="S10" i="1"/>
  <c r="AG9" i="1"/>
  <c r="V14" i="1"/>
  <c r="W13" i="1"/>
  <c r="AB10" i="1"/>
  <c r="U10" i="1"/>
  <c r="X12" i="1"/>
  <c r="O12" i="1"/>
  <c r="R11" i="1"/>
  <c r="AA11" i="1"/>
  <c r="AC11" i="1"/>
  <c r="AD11" i="1"/>
  <c r="P11" i="1"/>
  <c r="Q11" i="1"/>
  <c r="R12" i="1"/>
  <c r="P12" i="1"/>
  <c r="Q12" i="1"/>
  <c r="AA12" i="1"/>
  <c r="AC12" i="1"/>
  <c r="AD12" i="1"/>
  <c r="O13" i="1"/>
  <c r="X13" i="1"/>
  <c r="H11" i="1"/>
  <c r="I11" i="1"/>
  <c r="AB11" i="1"/>
  <c r="AE11" i="1"/>
  <c r="AH11" i="1"/>
  <c r="U11" i="1"/>
  <c r="T11" i="1"/>
  <c r="AF11" i="1"/>
  <c r="S11" i="1"/>
  <c r="V15" i="1"/>
  <c r="W14" i="1"/>
  <c r="F12" i="1"/>
  <c r="J12" i="1"/>
  <c r="B13" i="1"/>
  <c r="G12" i="1"/>
  <c r="E12" i="1"/>
  <c r="AG10" i="1"/>
  <c r="U12" i="1"/>
  <c r="AB12" i="1"/>
  <c r="G13" i="1"/>
  <c r="F13" i="1"/>
  <c r="J13" i="1"/>
  <c r="E13" i="1"/>
  <c r="B14" i="1"/>
  <c r="O14" i="1"/>
  <c r="X14" i="1"/>
  <c r="V16" i="1"/>
  <c r="W15" i="1"/>
  <c r="AA13" i="1"/>
  <c r="AC13" i="1"/>
  <c r="AD13" i="1"/>
  <c r="P13" i="1"/>
  <c r="Q13" i="1"/>
  <c r="R13" i="1"/>
  <c r="AG11" i="1"/>
  <c r="H12" i="1"/>
  <c r="I12" i="1"/>
  <c r="AE12" i="1"/>
  <c r="AH12" i="1"/>
  <c r="S12" i="1"/>
  <c r="T12" i="1"/>
  <c r="AF12" i="1"/>
  <c r="AE13" i="1"/>
  <c r="AH13" i="1"/>
  <c r="AG12" i="1"/>
  <c r="X15" i="1"/>
  <c r="O15" i="1"/>
  <c r="V17" i="1"/>
  <c r="W16" i="1"/>
  <c r="R14" i="1"/>
  <c r="Q14" i="1"/>
  <c r="P14" i="1"/>
  <c r="AA14" i="1"/>
  <c r="AC14" i="1"/>
  <c r="AD14" i="1"/>
  <c r="F14" i="1"/>
  <c r="J14" i="1"/>
  <c r="B15" i="1"/>
  <c r="G14" i="1"/>
  <c r="E14" i="1"/>
  <c r="AB13" i="1"/>
  <c r="U13" i="1"/>
  <c r="I13" i="1"/>
  <c r="H13" i="1"/>
  <c r="T13" i="1"/>
  <c r="S13" i="1"/>
  <c r="AF13" i="1"/>
  <c r="H14" i="1"/>
  <c r="I14" i="1"/>
  <c r="AE14" i="1"/>
  <c r="AH14" i="1"/>
  <c r="AF14" i="1"/>
  <c r="S14" i="1"/>
  <c r="T14" i="1"/>
  <c r="AB14" i="1"/>
  <c r="U14" i="1"/>
  <c r="X16" i="1"/>
  <c r="O16" i="1"/>
  <c r="AG13" i="1"/>
  <c r="W17" i="1"/>
  <c r="V18" i="1"/>
  <c r="F15" i="1"/>
  <c r="J15" i="1"/>
  <c r="E15" i="1"/>
  <c r="G15" i="1"/>
  <c r="B16" i="1"/>
  <c r="Q15" i="1"/>
  <c r="AA15" i="1"/>
  <c r="AC15" i="1"/>
  <c r="AD15" i="1"/>
  <c r="R15" i="1"/>
  <c r="P15" i="1"/>
  <c r="R16" i="1"/>
  <c r="P16" i="1"/>
  <c r="Q16" i="1"/>
  <c r="AA16" i="1"/>
  <c r="AC16" i="1"/>
  <c r="AD16" i="1"/>
  <c r="F16" i="1"/>
  <c r="J16" i="1"/>
  <c r="E16" i="1"/>
  <c r="G16" i="1"/>
  <c r="B17" i="1"/>
  <c r="AB15" i="1"/>
  <c r="AE15" i="1"/>
  <c r="AH15" i="1"/>
  <c r="U15" i="1"/>
  <c r="I15" i="1"/>
  <c r="H15" i="1"/>
  <c r="T15" i="1"/>
  <c r="AF15" i="1"/>
  <c r="S15" i="1"/>
  <c r="W18" i="1"/>
  <c r="V19" i="1"/>
  <c r="O17" i="1"/>
  <c r="X17" i="1"/>
  <c r="AG14" i="1"/>
  <c r="U16" i="1"/>
  <c r="AB16" i="1"/>
  <c r="AE16" i="1"/>
  <c r="AH16" i="1"/>
  <c r="T16" i="1"/>
  <c r="S16" i="1"/>
  <c r="AF16" i="1"/>
  <c r="I16" i="1"/>
  <c r="H16" i="1"/>
  <c r="AA17" i="1"/>
  <c r="AC17" i="1"/>
  <c r="AD17" i="1"/>
  <c r="Q17" i="1"/>
  <c r="P17" i="1"/>
  <c r="R17" i="1"/>
  <c r="W19" i="1"/>
  <c r="V20" i="1"/>
  <c r="X18" i="1"/>
  <c r="O18" i="1"/>
  <c r="G17" i="1"/>
  <c r="B18" i="1"/>
  <c r="E17" i="1"/>
  <c r="F17" i="1"/>
  <c r="J17" i="1"/>
  <c r="AG15" i="1"/>
  <c r="I17" i="1"/>
  <c r="H17" i="1"/>
  <c r="E18" i="1"/>
  <c r="G18" i="1"/>
  <c r="B19" i="1"/>
  <c r="F18" i="1"/>
  <c r="J18" i="1"/>
  <c r="R18" i="1"/>
  <c r="AA18" i="1"/>
  <c r="AC18" i="1"/>
  <c r="AD18" i="1"/>
  <c r="P18" i="1"/>
  <c r="Q18" i="1"/>
  <c r="S17" i="1"/>
  <c r="AF17" i="1"/>
  <c r="T17" i="1"/>
  <c r="AB17" i="1"/>
  <c r="U17" i="1"/>
  <c r="AE17" i="1"/>
  <c r="AH17" i="1"/>
  <c r="W20" i="1"/>
  <c r="V21" i="1"/>
  <c r="AG16" i="1"/>
  <c r="X19" i="1"/>
  <c r="O19" i="1"/>
  <c r="I18" i="1"/>
  <c r="H18" i="1"/>
  <c r="V22" i="1"/>
  <c r="W21" i="1"/>
  <c r="U18" i="1"/>
  <c r="AB18" i="1"/>
  <c r="AE18" i="1"/>
  <c r="AH18" i="1"/>
  <c r="X20" i="1"/>
  <c r="O20" i="1"/>
  <c r="AF18" i="1"/>
  <c r="T18" i="1"/>
  <c r="S18" i="1"/>
  <c r="Q19" i="1"/>
  <c r="P19" i="1"/>
  <c r="AA19" i="1"/>
  <c r="AC19" i="1"/>
  <c r="AD19" i="1"/>
  <c r="R19" i="1"/>
  <c r="G19" i="1"/>
  <c r="B20" i="1"/>
  <c r="E19" i="1"/>
  <c r="F19" i="1"/>
  <c r="J19" i="1"/>
  <c r="AG17" i="1"/>
  <c r="I19" i="1"/>
  <c r="H19" i="1"/>
  <c r="AE19" i="1"/>
  <c r="AH19" i="1"/>
  <c r="T19" i="1"/>
  <c r="AF19" i="1"/>
  <c r="S19" i="1"/>
  <c r="AB19" i="1"/>
  <c r="U19" i="1"/>
  <c r="X21" i="1"/>
  <c r="O21" i="1"/>
  <c r="W22" i="1"/>
  <c r="V23" i="1"/>
  <c r="G20" i="1"/>
  <c r="F20" i="1"/>
  <c r="J20" i="1"/>
  <c r="E20" i="1"/>
  <c r="B21" i="1"/>
  <c r="AG18" i="1"/>
  <c r="AA20" i="1"/>
  <c r="AC20" i="1"/>
  <c r="AD20" i="1"/>
  <c r="P20" i="1"/>
  <c r="Q20" i="1"/>
  <c r="R20" i="1"/>
  <c r="AF20" i="1"/>
  <c r="S20" i="1"/>
  <c r="T20" i="1"/>
  <c r="AA21" i="1"/>
  <c r="AC21" i="1"/>
  <c r="AD21" i="1"/>
  <c r="P21" i="1"/>
  <c r="R21" i="1"/>
  <c r="Q21" i="1"/>
  <c r="E21" i="1"/>
  <c r="F21" i="1"/>
  <c r="J21" i="1"/>
  <c r="B22" i="1"/>
  <c r="G21" i="1"/>
  <c r="X22" i="1"/>
  <c r="O22" i="1"/>
  <c r="H20" i="1"/>
  <c r="I20" i="1"/>
  <c r="AG19" i="1"/>
  <c r="U20" i="1"/>
  <c r="AB20" i="1"/>
  <c r="AE20" i="1"/>
  <c r="AH20" i="1"/>
  <c r="V24" i="1"/>
  <c r="W23" i="1"/>
  <c r="H21" i="1"/>
  <c r="I21" i="1"/>
  <c r="B23" i="1"/>
  <c r="F22" i="1"/>
  <c r="J22" i="1"/>
  <c r="G22" i="1"/>
  <c r="E22" i="1"/>
  <c r="AG20" i="1"/>
  <c r="U21" i="1"/>
  <c r="AB21" i="1"/>
  <c r="AE21" i="1"/>
  <c r="AH21" i="1"/>
  <c r="O23" i="1"/>
  <c r="X23" i="1"/>
  <c r="AA22" i="1"/>
  <c r="AC22" i="1"/>
  <c r="AD22" i="1"/>
  <c r="Q22" i="1"/>
  <c r="P22" i="1"/>
  <c r="R22" i="1"/>
  <c r="T21" i="1"/>
  <c r="AF21" i="1"/>
  <c r="S21" i="1"/>
  <c r="V25" i="1"/>
  <c r="W24" i="1"/>
  <c r="AF22" i="1"/>
  <c r="S22" i="1"/>
  <c r="T22" i="1"/>
  <c r="AB22" i="1"/>
  <c r="U22" i="1"/>
  <c r="O24" i="1"/>
  <c r="X24" i="1"/>
  <c r="AE22" i="1"/>
  <c r="AH22" i="1"/>
  <c r="AG21" i="1"/>
  <c r="H22" i="1"/>
  <c r="I22" i="1"/>
  <c r="V26" i="1"/>
  <c r="W25" i="1"/>
  <c r="G23" i="1"/>
  <c r="E23" i="1"/>
  <c r="F23" i="1"/>
  <c r="J23" i="1"/>
  <c r="B24" i="1"/>
  <c r="AA23" i="1"/>
  <c r="AC23" i="1"/>
  <c r="AD23" i="1"/>
  <c r="Q23" i="1"/>
  <c r="R23" i="1"/>
  <c r="P23" i="1"/>
  <c r="AF23" i="1"/>
  <c r="T23" i="1"/>
  <c r="S23" i="1"/>
  <c r="W26" i="1"/>
  <c r="V27" i="1"/>
  <c r="X25" i="1"/>
  <c r="O25" i="1"/>
  <c r="AB23" i="1"/>
  <c r="AE23" i="1"/>
  <c r="AH23" i="1"/>
  <c r="U23" i="1"/>
  <c r="I23" i="1"/>
  <c r="H23" i="1"/>
  <c r="R24" i="1"/>
  <c r="P24" i="1"/>
  <c r="Q24" i="1"/>
  <c r="U24" i="1"/>
  <c r="G24" i="1"/>
  <c r="E24" i="1"/>
  <c r="F24" i="1"/>
  <c r="J24" i="1"/>
  <c r="AG22" i="1"/>
  <c r="X26" i="1"/>
  <c r="O26" i="1"/>
  <c r="P25" i="1"/>
  <c r="R25" i="1"/>
  <c r="Q25" i="1"/>
  <c r="U25" i="1"/>
  <c r="T24" i="1"/>
  <c r="S24" i="1"/>
  <c r="V28" i="1"/>
  <c r="W27" i="1"/>
  <c r="I24" i="1"/>
  <c r="H24" i="1"/>
  <c r="AG23" i="1"/>
  <c r="W28" i="1"/>
  <c r="V29" i="1"/>
  <c r="Q26" i="1"/>
  <c r="U26" i="1"/>
  <c r="P26" i="1"/>
  <c r="R26" i="1"/>
  <c r="T25" i="1"/>
  <c r="S25" i="1"/>
  <c r="X27" i="1"/>
  <c r="O27" i="1"/>
  <c r="W29" i="1"/>
  <c r="V30" i="1"/>
  <c r="S26" i="1"/>
  <c r="T26" i="1"/>
  <c r="Q27" i="1"/>
  <c r="U27" i="1"/>
  <c r="R27" i="1"/>
  <c r="P27" i="1"/>
  <c r="O28" i="1"/>
  <c r="X28" i="1"/>
  <c r="P28" i="1"/>
  <c r="Q28" i="1"/>
  <c r="U28" i="1"/>
  <c r="R28" i="1"/>
  <c r="S27" i="1"/>
  <c r="T27" i="1"/>
  <c r="W30" i="1"/>
  <c r="V31" i="1"/>
  <c r="X29" i="1"/>
  <c r="O29" i="1"/>
  <c r="W31" i="1"/>
  <c r="V32" i="1"/>
  <c r="O30" i="1"/>
  <c r="X30" i="1"/>
  <c r="R29" i="1"/>
  <c r="P29" i="1"/>
  <c r="Q29" i="1"/>
  <c r="U29" i="1"/>
  <c r="T28" i="1"/>
  <c r="S28" i="1"/>
  <c r="O31" i="1"/>
  <c r="X31" i="1"/>
  <c r="S29" i="1"/>
  <c r="T29" i="1"/>
  <c r="R30" i="1"/>
  <c r="P30" i="1"/>
  <c r="Q30" i="1"/>
  <c r="U30" i="1"/>
  <c r="V33" i="1"/>
  <c r="W32" i="1"/>
  <c r="V34" i="1"/>
  <c r="W33" i="1"/>
  <c r="S30" i="1"/>
  <c r="T30" i="1"/>
  <c r="O32" i="1"/>
  <c r="X32" i="1"/>
  <c r="P31" i="1"/>
  <c r="R31" i="1"/>
  <c r="Q31" i="1"/>
  <c r="U31" i="1"/>
  <c r="S31" i="1"/>
  <c r="T31" i="1"/>
  <c r="Q32" i="1"/>
  <c r="U32" i="1"/>
  <c r="R32" i="1"/>
  <c r="P32" i="1"/>
  <c r="O33" i="1"/>
  <c r="X33" i="1"/>
  <c r="V35" i="1"/>
  <c r="W34" i="1"/>
  <c r="S32" i="1"/>
  <c r="T32" i="1"/>
  <c r="W35" i="1"/>
  <c r="V36" i="1"/>
  <c r="Q33" i="1"/>
  <c r="U33" i="1"/>
  <c r="R33" i="1"/>
  <c r="P33" i="1"/>
  <c r="X34" i="1"/>
  <c r="O34" i="1"/>
  <c r="S33" i="1"/>
  <c r="T33" i="1"/>
  <c r="V37" i="1"/>
  <c r="W36" i="1"/>
  <c r="X35" i="1"/>
  <c r="O35" i="1"/>
  <c r="P34" i="1"/>
  <c r="Q34" i="1"/>
  <c r="U34" i="1"/>
  <c r="R34" i="1"/>
  <c r="O36" i="1"/>
  <c r="X36" i="1"/>
  <c r="S34" i="1"/>
  <c r="T34" i="1"/>
  <c r="R35" i="1"/>
  <c r="P35" i="1"/>
  <c r="Q35" i="1"/>
  <c r="U35" i="1"/>
  <c r="V38" i="1"/>
  <c r="W37" i="1"/>
  <c r="T35" i="1"/>
  <c r="S35" i="1"/>
  <c r="W38" i="1"/>
  <c r="V39" i="1"/>
  <c r="O37" i="1"/>
  <c r="X37" i="1"/>
  <c r="R36" i="1"/>
  <c r="P36" i="1"/>
  <c r="Q36" i="1"/>
  <c r="U36" i="1"/>
  <c r="T36" i="1"/>
  <c r="S36" i="1"/>
  <c r="W39" i="1"/>
  <c r="V40" i="1"/>
  <c r="R37" i="1"/>
  <c r="P37" i="1"/>
  <c r="Q37" i="1"/>
  <c r="U37" i="1"/>
  <c r="X38" i="1"/>
  <c r="O38" i="1"/>
  <c r="T37" i="1"/>
  <c r="S37" i="1"/>
  <c r="X39" i="1"/>
  <c r="O39" i="1"/>
  <c r="W40" i="1"/>
  <c r="V41" i="1"/>
  <c r="P38" i="1"/>
  <c r="Q38" i="1"/>
  <c r="U38" i="1"/>
  <c r="R38" i="1"/>
  <c r="X40" i="1"/>
  <c r="O40" i="1"/>
  <c r="T38" i="1"/>
  <c r="S38" i="1"/>
  <c r="V42" i="1"/>
  <c r="W41" i="1"/>
  <c r="P39" i="1"/>
  <c r="R39" i="1"/>
  <c r="Q39" i="1"/>
  <c r="U39" i="1"/>
  <c r="O41" i="1"/>
  <c r="X41" i="1"/>
  <c r="S39" i="1"/>
  <c r="T39" i="1"/>
  <c r="W42" i="1"/>
  <c r="V43" i="1"/>
  <c r="P40" i="1"/>
  <c r="Q40" i="1"/>
  <c r="U40" i="1"/>
  <c r="R40" i="1"/>
  <c r="T40" i="1"/>
  <c r="S40" i="1"/>
  <c r="W43" i="1"/>
  <c r="V44" i="1"/>
  <c r="O42" i="1"/>
  <c r="X42" i="1"/>
  <c r="P41" i="1"/>
  <c r="R41" i="1"/>
  <c r="Q41" i="1"/>
  <c r="U41" i="1"/>
  <c r="Q42" i="1"/>
  <c r="U42" i="1"/>
  <c r="R42" i="1"/>
  <c r="P42" i="1"/>
  <c r="S41" i="1"/>
  <c r="T41" i="1"/>
  <c r="W44" i="1"/>
  <c r="V45" i="1"/>
  <c r="O43" i="1"/>
  <c r="X43" i="1"/>
  <c r="V46" i="1"/>
  <c r="W45" i="1"/>
  <c r="R43" i="1"/>
  <c r="Q43" i="1"/>
  <c r="U43" i="1"/>
  <c r="P43" i="1"/>
  <c r="O44" i="1"/>
  <c r="X44" i="1"/>
  <c r="S42" i="1"/>
  <c r="T42" i="1"/>
  <c r="Q44" i="1"/>
  <c r="U44" i="1"/>
  <c r="P44" i="1"/>
  <c r="R44" i="1"/>
  <c r="S43" i="1"/>
  <c r="T43" i="1"/>
  <c r="X45" i="1"/>
  <c r="O45" i="1"/>
  <c r="V47" i="1"/>
  <c r="W46" i="1"/>
  <c r="V48" i="1"/>
  <c r="W47" i="1"/>
  <c r="R45" i="1"/>
  <c r="P45" i="1"/>
  <c r="Q45" i="1"/>
  <c r="U45" i="1"/>
  <c r="T44" i="1"/>
  <c r="S44" i="1"/>
  <c r="X46" i="1"/>
  <c r="O46" i="1"/>
  <c r="S45" i="1"/>
  <c r="T45" i="1"/>
  <c r="O47" i="1"/>
  <c r="X47" i="1"/>
  <c r="Q46" i="1"/>
  <c r="U46" i="1"/>
  <c r="P46" i="1"/>
  <c r="R46" i="1"/>
  <c r="V49" i="1"/>
  <c r="W48" i="1"/>
  <c r="W49" i="1"/>
  <c r="V50" i="1"/>
  <c r="T46" i="1"/>
  <c r="S46" i="1"/>
  <c r="P47" i="1"/>
  <c r="R47" i="1"/>
  <c r="Q47" i="1"/>
  <c r="U47" i="1"/>
  <c r="O48" i="1"/>
  <c r="X48" i="1"/>
  <c r="Q48" i="1"/>
  <c r="U48" i="1"/>
  <c r="P48" i="1"/>
  <c r="R48" i="1"/>
  <c r="T47" i="1"/>
  <c r="S47" i="1"/>
  <c r="V51" i="1"/>
  <c r="W50" i="1"/>
  <c r="O49" i="1"/>
  <c r="X49" i="1"/>
  <c r="R49" i="1"/>
  <c r="P49" i="1"/>
  <c r="Q49" i="1"/>
  <c r="U49" i="1"/>
  <c r="X50" i="1"/>
  <c r="O50" i="1"/>
  <c r="W51" i="1"/>
  <c r="V52" i="1"/>
  <c r="T48" i="1"/>
  <c r="S48" i="1"/>
  <c r="V53" i="1"/>
  <c r="W52" i="1"/>
  <c r="P50" i="1"/>
  <c r="R50" i="1"/>
  <c r="Q50" i="1"/>
  <c r="U50" i="1"/>
  <c r="O51" i="1"/>
  <c r="X51" i="1"/>
  <c r="S49" i="1"/>
  <c r="T49" i="1"/>
  <c r="P51" i="1"/>
  <c r="Q51" i="1"/>
  <c r="U51" i="1"/>
  <c r="R51" i="1"/>
  <c r="S50" i="1"/>
  <c r="T50" i="1"/>
  <c r="O52" i="1"/>
  <c r="X52" i="1"/>
  <c r="W53" i="1"/>
  <c r="V54" i="1"/>
  <c r="O53" i="1"/>
  <c r="X53" i="1"/>
  <c r="R52" i="1"/>
  <c r="Q52" i="1"/>
  <c r="U52" i="1"/>
  <c r="P52" i="1"/>
  <c r="V55" i="1"/>
  <c r="W54" i="1"/>
  <c r="T51" i="1"/>
  <c r="S51" i="1"/>
  <c r="O54" i="1"/>
  <c r="X54" i="1"/>
  <c r="W55" i="1"/>
  <c r="V56" i="1"/>
  <c r="T52" i="1"/>
  <c r="S52" i="1"/>
  <c r="Q53" i="1"/>
  <c r="U53" i="1"/>
  <c r="R53" i="1"/>
  <c r="P53" i="1"/>
  <c r="V57" i="1"/>
  <c r="W56" i="1"/>
  <c r="X55" i="1"/>
  <c r="O55" i="1"/>
  <c r="S53" i="1"/>
  <c r="T53" i="1"/>
  <c r="Q54" i="1"/>
  <c r="U54" i="1"/>
  <c r="R54" i="1"/>
  <c r="P54" i="1"/>
  <c r="P55" i="1"/>
  <c r="R55" i="1"/>
  <c r="Q55" i="1"/>
  <c r="U55" i="1"/>
  <c r="O56" i="1"/>
  <c r="X56" i="1"/>
  <c r="S54" i="1"/>
  <c r="T54" i="1"/>
  <c r="V58" i="1"/>
  <c r="W57" i="1"/>
  <c r="V59" i="1"/>
  <c r="W58" i="1"/>
  <c r="Q56" i="1"/>
  <c r="U56" i="1"/>
  <c r="R56" i="1"/>
  <c r="P56" i="1"/>
  <c r="O57" i="1"/>
  <c r="X57" i="1"/>
  <c r="S55" i="1"/>
  <c r="T55" i="1"/>
  <c r="Q57" i="1"/>
  <c r="U57" i="1"/>
  <c r="P57" i="1"/>
  <c r="R57" i="1"/>
  <c r="T56" i="1"/>
  <c r="S56" i="1"/>
  <c r="X58" i="1"/>
  <c r="O58" i="1"/>
  <c r="W59" i="1"/>
  <c r="V60" i="1"/>
  <c r="O59" i="1"/>
  <c r="X59" i="1"/>
  <c r="P58" i="1"/>
  <c r="R58" i="1"/>
  <c r="Q58" i="1"/>
  <c r="U58" i="1"/>
  <c r="S57" i="1"/>
  <c r="T57" i="1"/>
  <c r="V61" i="1"/>
  <c r="W60" i="1"/>
  <c r="V62" i="1"/>
  <c r="W61" i="1"/>
  <c r="S58" i="1"/>
  <c r="T58" i="1"/>
  <c r="O60" i="1"/>
  <c r="X60" i="1"/>
  <c r="P59" i="1"/>
  <c r="R59" i="1"/>
  <c r="Q59" i="1"/>
  <c r="U59" i="1"/>
  <c r="T59" i="1"/>
  <c r="S59" i="1"/>
  <c r="Q60" i="1"/>
  <c r="U60" i="1"/>
  <c r="R60" i="1"/>
  <c r="P60" i="1"/>
  <c r="O61" i="1"/>
  <c r="X61" i="1"/>
  <c r="W62" i="1"/>
  <c r="V63" i="1"/>
  <c r="X62" i="1"/>
  <c r="O62" i="1"/>
  <c r="P61" i="1"/>
  <c r="Q61" i="1"/>
  <c r="U61" i="1"/>
  <c r="R61" i="1"/>
  <c r="T60" i="1"/>
  <c r="S60" i="1"/>
  <c r="V64" i="1"/>
  <c r="W63" i="1"/>
  <c r="V65" i="1"/>
  <c r="W64" i="1"/>
  <c r="S61" i="1"/>
  <c r="T61" i="1"/>
  <c r="P62" i="1"/>
  <c r="Q62" i="1"/>
  <c r="U62" i="1"/>
  <c r="R62" i="1"/>
  <c r="X63" i="1"/>
  <c r="O63" i="1"/>
  <c r="S62" i="1"/>
  <c r="T62" i="1"/>
  <c r="O64" i="1"/>
  <c r="X64" i="1"/>
  <c r="Q63" i="1"/>
  <c r="U63" i="1"/>
  <c r="R63" i="1"/>
  <c r="P63" i="1"/>
  <c r="W65" i="1"/>
  <c r="V66" i="1"/>
  <c r="O65" i="1"/>
  <c r="X65" i="1"/>
  <c r="T63" i="1"/>
  <c r="S63" i="1"/>
  <c r="R64" i="1"/>
  <c r="Q64" i="1"/>
  <c r="U64" i="1"/>
  <c r="P64" i="1"/>
  <c r="V67" i="1"/>
  <c r="W66" i="1"/>
  <c r="V68" i="1"/>
  <c r="W67" i="1"/>
  <c r="T64" i="1"/>
  <c r="S64" i="1"/>
  <c r="X66" i="1"/>
  <c r="O66" i="1"/>
  <c r="R65" i="1"/>
  <c r="P65" i="1"/>
  <c r="Q65" i="1"/>
  <c r="U65" i="1"/>
  <c r="T65" i="1"/>
  <c r="S65" i="1"/>
  <c r="P66" i="1"/>
  <c r="R66" i="1"/>
  <c r="Q66" i="1"/>
  <c r="U66" i="1"/>
  <c r="O67" i="1"/>
  <c r="X67" i="1"/>
  <c r="W68" i="1"/>
  <c r="V69" i="1"/>
  <c r="O68" i="1"/>
  <c r="X68" i="1"/>
  <c r="R67" i="1"/>
  <c r="P67" i="1"/>
  <c r="Q67" i="1"/>
  <c r="U67" i="1"/>
  <c r="S66" i="1"/>
  <c r="T66" i="1"/>
  <c r="W69" i="1"/>
  <c r="V70" i="1"/>
  <c r="X69" i="1"/>
  <c r="O69" i="1"/>
  <c r="S67" i="1"/>
  <c r="T67" i="1"/>
  <c r="W70" i="1"/>
  <c r="V71" i="1"/>
  <c r="R68" i="1"/>
  <c r="Q68" i="1"/>
  <c r="U68" i="1"/>
  <c r="P68" i="1"/>
  <c r="W71" i="1"/>
  <c r="V72" i="1"/>
  <c r="O70" i="1"/>
  <c r="X70" i="1"/>
  <c r="R69" i="1"/>
  <c r="P69" i="1"/>
  <c r="Q69" i="1"/>
  <c r="U69" i="1"/>
  <c r="T68" i="1"/>
  <c r="S68" i="1"/>
  <c r="S69" i="1"/>
  <c r="T69" i="1"/>
  <c r="R70" i="1"/>
  <c r="P70" i="1"/>
  <c r="Q70" i="1"/>
  <c r="U70" i="1"/>
  <c r="W72" i="1"/>
  <c r="V73" i="1"/>
  <c r="X71" i="1"/>
  <c r="O71" i="1"/>
  <c r="W73" i="1"/>
  <c r="V74" i="1"/>
  <c r="X72" i="1"/>
  <c r="O72" i="1"/>
  <c r="S70" i="1"/>
  <c r="T70" i="1"/>
  <c r="Q71" i="1"/>
  <c r="U71" i="1"/>
  <c r="R71" i="1"/>
  <c r="P71" i="1"/>
  <c r="Q72" i="1"/>
  <c r="U72" i="1"/>
  <c r="R72" i="1"/>
  <c r="P72" i="1"/>
  <c r="V75" i="1"/>
  <c r="W74" i="1"/>
  <c r="S71" i="1"/>
  <c r="T71" i="1"/>
  <c r="X73" i="1"/>
  <c r="O73" i="1"/>
  <c r="O74" i="1"/>
  <c r="X74" i="1"/>
  <c r="V76" i="1"/>
  <c r="W75" i="1"/>
  <c r="S72" i="1"/>
  <c r="T72" i="1"/>
  <c r="P73" i="1"/>
  <c r="R73" i="1"/>
  <c r="Q73" i="1"/>
  <c r="U73" i="1"/>
  <c r="S73" i="1"/>
  <c r="T73" i="1"/>
  <c r="X75" i="1"/>
  <c r="O75" i="1"/>
  <c r="W76" i="1"/>
  <c r="V77" i="1"/>
  <c r="P74" i="1"/>
  <c r="R74" i="1"/>
  <c r="Q74" i="1"/>
  <c r="U74" i="1"/>
  <c r="S74" i="1"/>
  <c r="T74" i="1"/>
  <c r="W77" i="1"/>
  <c r="V78" i="1"/>
  <c r="X76" i="1"/>
  <c r="O76" i="1"/>
  <c r="R75" i="1"/>
  <c r="P75" i="1"/>
  <c r="Q75" i="1"/>
  <c r="U75" i="1"/>
  <c r="Q76" i="1"/>
  <c r="U76" i="1"/>
  <c r="R76" i="1"/>
  <c r="P76" i="1"/>
  <c r="V79" i="1"/>
  <c r="W78" i="1"/>
  <c r="T75" i="1"/>
  <c r="S75" i="1"/>
  <c r="O77" i="1"/>
  <c r="X77" i="1"/>
  <c r="P77" i="1"/>
  <c r="R77" i="1"/>
  <c r="Q77" i="1"/>
  <c r="U77" i="1"/>
  <c r="W79" i="1"/>
  <c r="V80" i="1"/>
  <c r="O78" i="1"/>
  <c r="X78" i="1"/>
  <c r="S76" i="1"/>
  <c r="T76" i="1"/>
  <c r="R78" i="1"/>
  <c r="P78" i="1"/>
  <c r="Q78" i="1"/>
  <c r="U78" i="1"/>
  <c r="V81" i="1"/>
  <c r="W80" i="1"/>
  <c r="X79" i="1"/>
  <c r="O79" i="1"/>
  <c r="T77" i="1"/>
  <c r="S77" i="1"/>
  <c r="R79" i="1"/>
  <c r="Q79" i="1"/>
  <c r="U79" i="1"/>
  <c r="P79" i="1"/>
  <c r="O80" i="1"/>
  <c r="X80" i="1"/>
  <c r="W81" i="1"/>
  <c r="V82" i="1"/>
  <c r="S78" i="1"/>
  <c r="T78" i="1"/>
  <c r="V83" i="1"/>
  <c r="W82" i="1"/>
  <c r="O81" i="1"/>
  <c r="X81" i="1"/>
  <c r="Q80" i="1"/>
  <c r="U80" i="1"/>
  <c r="R80" i="1"/>
  <c r="P80" i="1"/>
  <c r="S79" i="1"/>
  <c r="T79" i="1"/>
  <c r="T80" i="1"/>
  <c r="S80" i="1"/>
  <c r="R81" i="1"/>
  <c r="Q81" i="1"/>
  <c r="U81" i="1"/>
  <c r="P81" i="1"/>
  <c r="O82" i="1"/>
  <c r="X82" i="1"/>
  <c r="W83" i="1"/>
  <c r="V84" i="1"/>
  <c r="Q82" i="1"/>
  <c r="U82" i="1"/>
  <c r="P82" i="1"/>
  <c r="R82" i="1"/>
  <c r="X83" i="1"/>
  <c r="O83" i="1"/>
  <c r="S81" i="1"/>
  <c r="T81" i="1"/>
  <c r="V85" i="1"/>
  <c r="W84" i="1"/>
  <c r="V86" i="1"/>
  <c r="W85" i="1"/>
  <c r="P83" i="1"/>
  <c r="R83" i="1"/>
  <c r="Q83" i="1"/>
  <c r="U83" i="1"/>
  <c r="T82" i="1"/>
  <c r="S82" i="1"/>
  <c r="X84" i="1"/>
  <c r="O84" i="1"/>
  <c r="S83" i="1"/>
  <c r="T83" i="1"/>
  <c r="X85" i="1"/>
  <c r="O85" i="1"/>
  <c r="Q84" i="1"/>
  <c r="U84" i="1"/>
  <c r="P84" i="1"/>
  <c r="R84" i="1"/>
  <c r="V87" i="1"/>
  <c r="W86" i="1"/>
  <c r="V88" i="1"/>
  <c r="W87" i="1"/>
  <c r="S84" i="1"/>
  <c r="T84" i="1"/>
  <c r="Q85" i="1"/>
  <c r="U85" i="1"/>
  <c r="P85" i="1"/>
  <c r="R85" i="1"/>
  <c r="X86" i="1"/>
  <c r="O86" i="1"/>
  <c r="S85" i="1"/>
  <c r="T85" i="1"/>
  <c r="X87" i="1"/>
  <c r="O87" i="1"/>
  <c r="P86" i="1"/>
  <c r="Q86" i="1"/>
  <c r="U86" i="1"/>
  <c r="R86" i="1"/>
  <c r="V89" i="1"/>
  <c r="W88" i="1"/>
  <c r="W89" i="1"/>
  <c r="V90" i="1"/>
  <c r="S86" i="1"/>
  <c r="T86" i="1"/>
  <c r="Q87" i="1"/>
  <c r="U87" i="1"/>
  <c r="R87" i="1"/>
  <c r="P87" i="1"/>
  <c r="X88" i="1"/>
  <c r="O88" i="1"/>
  <c r="S87" i="1"/>
  <c r="T87" i="1"/>
  <c r="W90" i="1"/>
  <c r="V91" i="1"/>
  <c r="Q88" i="1"/>
  <c r="U88" i="1"/>
  <c r="P88" i="1"/>
  <c r="R88" i="1"/>
  <c r="X89" i="1"/>
  <c r="O89" i="1"/>
  <c r="S88" i="1"/>
  <c r="T88" i="1"/>
  <c r="V92" i="1"/>
  <c r="W91" i="1"/>
  <c r="O90" i="1"/>
  <c r="X90" i="1"/>
  <c r="Q89" i="1"/>
  <c r="U89" i="1"/>
  <c r="R89" i="1"/>
  <c r="P89" i="1"/>
  <c r="R90" i="1"/>
  <c r="P90" i="1"/>
  <c r="Q90" i="1"/>
  <c r="U90" i="1"/>
  <c r="X91" i="1"/>
  <c r="O91" i="1"/>
  <c r="V93" i="1"/>
  <c r="W92" i="1"/>
  <c r="S89" i="1"/>
  <c r="T89" i="1"/>
  <c r="S90" i="1"/>
  <c r="T90" i="1"/>
  <c r="O92" i="1"/>
  <c r="X92" i="1"/>
  <c r="V94" i="1"/>
  <c r="W93" i="1"/>
  <c r="Q91" i="1"/>
  <c r="U91" i="1"/>
  <c r="R91" i="1"/>
  <c r="P91" i="1"/>
  <c r="O93" i="1"/>
  <c r="X93" i="1"/>
  <c r="P92" i="1"/>
  <c r="Q92" i="1"/>
  <c r="U92" i="1"/>
  <c r="R92" i="1"/>
  <c r="V95" i="1"/>
  <c r="W94" i="1"/>
  <c r="T91" i="1"/>
  <c r="S91" i="1"/>
  <c r="O94" i="1"/>
  <c r="X94" i="1"/>
  <c r="V96" i="1"/>
  <c r="W95" i="1"/>
  <c r="S92" i="1"/>
  <c r="T92" i="1"/>
  <c r="P93" i="1"/>
  <c r="R93" i="1"/>
  <c r="Q93" i="1"/>
  <c r="U93" i="1"/>
  <c r="S93" i="1"/>
  <c r="T93" i="1"/>
  <c r="O95" i="1"/>
  <c r="X95" i="1"/>
  <c r="V97" i="1"/>
  <c r="W96" i="1"/>
  <c r="Q94" i="1"/>
  <c r="U94" i="1"/>
  <c r="R94" i="1"/>
  <c r="P94" i="1"/>
  <c r="X96" i="1"/>
  <c r="O96" i="1"/>
  <c r="V98" i="1"/>
  <c r="W97" i="1"/>
  <c r="R95" i="1"/>
  <c r="Q95" i="1"/>
  <c r="U95" i="1"/>
  <c r="P95" i="1"/>
  <c r="S94" i="1"/>
  <c r="T94" i="1"/>
  <c r="S95" i="1"/>
  <c r="T95" i="1"/>
  <c r="V99" i="1"/>
  <c r="W98" i="1"/>
  <c r="X97" i="1"/>
  <c r="O97" i="1"/>
  <c r="P96" i="1"/>
  <c r="Q96" i="1"/>
  <c r="U96" i="1"/>
  <c r="R96" i="1"/>
  <c r="X98" i="1"/>
  <c r="O98" i="1"/>
  <c r="T96" i="1"/>
  <c r="S96" i="1"/>
  <c r="Q97" i="1"/>
  <c r="U97" i="1"/>
  <c r="P97" i="1"/>
  <c r="R97" i="1"/>
  <c r="W99" i="1"/>
  <c r="V100" i="1"/>
  <c r="X99" i="1"/>
  <c r="O99" i="1"/>
  <c r="R98" i="1"/>
  <c r="Q98" i="1"/>
  <c r="U98" i="1"/>
  <c r="P98" i="1"/>
  <c r="T97" i="1"/>
  <c r="S97" i="1"/>
  <c r="W100" i="1"/>
  <c r="V101" i="1"/>
  <c r="T98" i="1"/>
  <c r="S98" i="1"/>
  <c r="P99" i="1"/>
  <c r="R99" i="1"/>
  <c r="Q99" i="1"/>
  <c r="U99" i="1"/>
  <c r="O100" i="1"/>
  <c r="X100" i="1"/>
  <c r="W101" i="1"/>
  <c r="V102" i="1"/>
  <c r="S99" i="1"/>
  <c r="T99" i="1"/>
  <c r="X101" i="1"/>
  <c r="O101" i="1"/>
  <c r="Q100" i="1"/>
  <c r="U100" i="1"/>
  <c r="P100" i="1"/>
  <c r="R100" i="1"/>
  <c r="V103" i="1"/>
  <c r="W102" i="1"/>
  <c r="S100" i="1"/>
  <c r="T100" i="1"/>
  <c r="R101" i="1"/>
  <c r="Q101" i="1"/>
  <c r="U101" i="1"/>
  <c r="P101" i="1"/>
  <c r="W103" i="1"/>
  <c r="V104" i="1"/>
  <c r="W104" i="1"/>
  <c r="X102" i="1"/>
  <c r="O102" i="1"/>
  <c r="O104" i="1"/>
  <c r="X104" i="1"/>
  <c r="S101" i="1"/>
  <c r="T101" i="1"/>
  <c r="O103" i="1"/>
  <c r="X103" i="1"/>
  <c r="Q102" i="1"/>
  <c r="U102" i="1"/>
  <c r="R102" i="1"/>
  <c r="P102" i="1"/>
  <c r="Q103" i="1"/>
  <c r="U103" i="1"/>
  <c r="R103" i="1"/>
  <c r="P103" i="1"/>
  <c r="S102" i="1"/>
  <c r="T102" i="1"/>
  <c r="Q104" i="1"/>
  <c r="U104" i="1"/>
  <c r="R104" i="1"/>
  <c r="P104" i="1"/>
  <c r="S103" i="1"/>
  <c r="T103" i="1"/>
  <c r="T104" i="1"/>
  <c r="S104" i="1"/>
</calcChain>
</file>

<file path=xl/sharedStrings.xml><?xml version="1.0" encoding="utf-8"?>
<sst xmlns="http://schemas.openxmlformats.org/spreadsheetml/2006/main" count="96" uniqueCount="46">
  <si>
    <t>3kg</t>
  </si>
  <si>
    <t>4m/s</t>
  </si>
  <si>
    <t>5kg</t>
  </si>
  <si>
    <t>6 m/s</t>
  </si>
  <si>
    <t>m1</t>
  </si>
  <si>
    <t>u1</t>
  </si>
  <si>
    <t>m2</t>
  </si>
  <si>
    <t>u2</t>
  </si>
  <si>
    <t>v1</t>
  </si>
  <si>
    <t>v2</t>
  </si>
  <si>
    <t>initial-J</t>
  </si>
  <si>
    <t>final-J</t>
  </si>
  <si>
    <t>delta-p</t>
  </si>
  <si>
    <t>probe</t>
  </si>
  <si>
    <t>init-vel</t>
  </si>
  <si>
    <t>target</t>
  </si>
  <si>
    <t>final-v1</t>
  </si>
  <si>
    <t>final-v2</t>
  </si>
  <si>
    <t>energy</t>
  </si>
  <si>
    <t>momentum</t>
  </si>
  <si>
    <t>2kg init v</t>
  </si>
  <si>
    <t>4kg init v</t>
  </si>
  <si>
    <t>4kg mass</t>
  </si>
  <si>
    <t>2kg target</t>
  </si>
  <si>
    <t>final v2</t>
  </si>
  <si>
    <t>final v1</t>
  </si>
  <si>
    <t>initial J</t>
  </si>
  <si>
    <t>final J</t>
  </si>
  <si>
    <t>delta p</t>
  </si>
  <si>
    <t>2kg KE init</t>
  </si>
  <si>
    <t>2kg KE after</t>
  </si>
  <si>
    <t>x init</t>
  </si>
  <si>
    <t>PE spring</t>
  </si>
  <si>
    <t>(Sp+2kg) E after</t>
  </si>
  <si>
    <t>4kg E after</t>
  </si>
  <si>
    <t>tot E after</t>
  </si>
  <si>
    <t>amp after</t>
  </si>
  <si>
    <t>k= 200N/m</t>
  </si>
  <si>
    <t>4kg final v</t>
  </si>
  <si>
    <t>4kg</t>
  </si>
  <si>
    <t>initial v</t>
  </si>
  <si>
    <t>2kg</t>
  </si>
  <si>
    <t xml:space="preserve">4kg delta p </t>
  </si>
  <si>
    <t>2kg delta-p</t>
  </si>
  <si>
    <t>4kg delta p</t>
  </si>
  <si>
    <t>2kg delta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</si>
</sst>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4"/>
  <sheetViews>
    <sheetView tabSelected="1" workbookViewId="0"/>
  </sheetViews>
  <sheetFormatPr defaultRowHeight="15" x14ac:dyDescent="0.25"/>
  <cols>
    <col min="20" max="20" width="10.28515625" customWidth="1"/>
    <col min="21" max="21" width="10.42578125" customWidth="1"/>
    <col min="27" max="27" width="11.42578125" customWidth="1"/>
    <col min="28" max="28" width="11.5703125" customWidth="1"/>
    <col min="29" max="30" width="9.140625" customWidth="1"/>
    <col min="31" max="31" width="14.28515625" customWidth="1"/>
    <col min="32" max="33" width="10.7109375" customWidth="1"/>
    <col min="34" max="34" width="10" customWidth="1"/>
    <col min="54" max="54" width="11.28515625" customWidth="1"/>
    <col min="55" max="55" width="10.5703125" customWidth="1"/>
    <col min="65" max="65" width="11.28515625" customWidth="1"/>
    <col min="66" max="66" width="11.42578125" customWidth="1"/>
  </cols>
  <sheetData>
    <row r="1" spans="1:66" x14ac:dyDescent="0.25">
      <c r="A1" t="s">
        <v>0</v>
      </c>
      <c r="B1" t="s">
        <v>1</v>
      </c>
      <c r="C1" t="s">
        <v>2</v>
      </c>
      <c r="D1" t="s">
        <v>3</v>
      </c>
      <c r="L1" t="s">
        <v>22</v>
      </c>
      <c r="M1" t="s">
        <v>21</v>
      </c>
      <c r="N1" t="s">
        <v>23</v>
      </c>
      <c r="O1" t="s">
        <v>20</v>
      </c>
      <c r="P1" t="s">
        <v>25</v>
      </c>
      <c r="Q1" t="s">
        <v>24</v>
      </c>
      <c r="R1" t="s">
        <v>18</v>
      </c>
      <c r="S1" t="s">
        <v>18</v>
      </c>
      <c r="T1" t="s">
        <v>19</v>
      </c>
      <c r="Y1" t="s">
        <v>38</v>
      </c>
      <c r="AC1" t="s">
        <v>37</v>
      </c>
      <c r="AI1" t="s">
        <v>13</v>
      </c>
      <c r="AJ1" t="s">
        <v>14</v>
      </c>
      <c r="AK1" t="s">
        <v>15</v>
      </c>
      <c r="AL1" t="s">
        <v>14</v>
      </c>
      <c r="AM1" t="s">
        <v>16</v>
      </c>
      <c r="AN1" t="s">
        <v>17</v>
      </c>
      <c r="AT1" t="s">
        <v>22</v>
      </c>
      <c r="AU1" t="s">
        <v>21</v>
      </c>
      <c r="AV1" t="s">
        <v>15</v>
      </c>
      <c r="AW1" t="s">
        <v>20</v>
      </c>
      <c r="AX1" t="s">
        <v>25</v>
      </c>
      <c r="AY1" t="s">
        <v>24</v>
      </c>
      <c r="AZ1" t="s">
        <v>18</v>
      </c>
      <c r="BB1" t="s">
        <v>19</v>
      </c>
      <c r="BE1" t="s">
        <v>39</v>
      </c>
      <c r="BF1" t="s">
        <v>40</v>
      </c>
      <c r="BG1" t="s">
        <v>41</v>
      </c>
      <c r="BH1" t="s">
        <v>40</v>
      </c>
      <c r="BI1" t="s">
        <v>25</v>
      </c>
      <c r="BJ1" t="s">
        <v>24</v>
      </c>
      <c r="BK1" t="s">
        <v>18</v>
      </c>
    </row>
    <row r="2" spans="1:66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12</v>
      </c>
      <c r="L2" t="s">
        <v>4</v>
      </c>
      <c r="M2" t="s">
        <v>5</v>
      </c>
      <c r="N2" t="s">
        <v>6</v>
      </c>
      <c r="O2" t="s">
        <v>7</v>
      </c>
      <c r="P2" t="s">
        <v>8</v>
      </c>
      <c r="Q2" t="s">
        <v>9</v>
      </c>
      <c r="R2" t="s">
        <v>26</v>
      </c>
      <c r="S2" t="s">
        <v>27</v>
      </c>
      <c r="T2" t="s">
        <v>44</v>
      </c>
      <c r="U2" t="s">
        <v>45</v>
      </c>
      <c r="Y2" t="s">
        <v>8</v>
      </c>
      <c r="Z2" t="s">
        <v>28</v>
      </c>
      <c r="AA2" t="s">
        <v>29</v>
      </c>
      <c r="AB2" t="s">
        <v>30</v>
      </c>
      <c r="AC2" t="s">
        <v>31</v>
      </c>
      <c r="AD2" t="s">
        <v>32</v>
      </c>
      <c r="AE2" t="s">
        <v>33</v>
      </c>
      <c r="AF2" t="s">
        <v>34</v>
      </c>
      <c r="AG2" t="s">
        <v>35</v>
      </c>
      <c r="AH2" t="s">
        <v>36</v>
      </c>
      <c r="AI2" t="s">
        <v>4</v>
      </c>
      <c r="AJ2" t="s">
        <v>5</v>
      </c>
      <c r="AK2" t="s">
        <v>6</v>
      </c>
      <c r="AL2" t="s">
        <v>7</v>
      </c>
      <c r="AM2" t="s">
        <v>8</v>
      </c>
      <c r="AN2" t="s">
        <v>9</v>
      </c>
      <c r="AO2" t="s">
        <v>10</v>
      </c>
      <c r="AP2" t="s">
        <v>11</v>
      </c>
      <c r="AQ2" t="s">
        <v>12</v>
      </c>
      <c r="AR2" t="s">
        <v>12</v>
      </c>
      <c r="AT2" t="s">
        <v>4</v>
      </c>
      <c r="AU2" t="s">
        <v>5</v>
      </c>
      <c r="AV2" t="s">
        <v>6</v>
      </c>
      <c r="AW2" t="s">
        <v>7</v>
      </c>
      <c r="AX2" t="s">
        <v>8</v>
      </c>
      <c r="AY2" t="s">
        <v>9</v>
      </c>
      <c r="AZ2" t="s">
        <v>26</v>
      </c>
      <c r="BA2" t="s">
        <v>27</v>
      </c>
      <c r="BB2" t="s">
        <v>44</v>
      </c>
      <c r="BC2" t="s">
        <v>45</v>
      </c>
      <c r="BE2" t="s">
        <v>4</v>
      </c>
      <c r="BF2" t="s">
        <v>5</v>
      </c>
      <c r="BG2" t="s">
        <v>6</v>
      </c>
      <c r="BH2" t="s">
        <v>7</v>
      </c>
      <c r="BI2" t="s">
        <v>8</v>
      </c>
      <c r="BJ2" t="s">
        <v>9</v>
      </c>
      <c r="BK2" t="s">
        <v>26</v>
      </c>
      <c r="BL2" t="s">
        <v>27</v>
      </c>
      <c r="BM2" t="s">
        <v>42</v>
      </c>
      <c r="BN2" t="s">
        <v>43</v>
      </c>
    </row>
    <row r="3" spans="1:66" x14ac:dyDescent="0.25">
      <c r="A3">
        <v>3</v>
      </c>
      <c r="B3">
        <v>1</v>
      </c>
      <c r="C3">
        <v>10</v>
      </c>
      <c r="D3">
        <v>0.5</v>
      </c>
      <c r="E3">
        <f>(B3*(A3-C3)+2*(C3*D3))/(A3+C3)</f>
        <v>0.23076923076923078</v>
      </c>
      <c r="F3">
        <f>(D3*(C3-A3)+2*A3*B3)/(A3+C3)</f>
        <v>0.73076923076923073</v>
      </c>
      <c r="G3">
        <f>0.5*A3*B3*B3+0.5*C3*D3*D3</f>
        <v>2.75</v>
      </c>
      <c r="H3">
        <f>0.5*A3*E3*E3+0.5*C3*F3*F3</f>
        <v>2.7499999999999996</v>
      </c>
      <c r="I3">
        <f>A3*(E3-B3)</f>
        <v>-2.3076923076923075</v>
      </c>
      <c r="J3">
        <f>C3*(F3-D3)</f>
        <v>2.3076923076923075</v>
      </c>
      <c r="L3">
        <v>4</v>
      </c>
      <c r="M3">
        <v>0.5</v>
      </c>
      <c r="N3">
        <v>2</v>
      </c>
      <c r="O3">
        <f>-W3</f>
        <v>0</v>
      </c>
      <c r="P3">
        <f>(M3*(L3-N3)+2*(N3*O3))/(L3+N3)</f>
        <v>0.16666666666666666</v>
      </c>
      <c r="Q3">
        <f>(O3*(N3-L3)+2*L3*M3)/(L3+N3)</f>
        <v>0.66666666666666663</v>
      </c>
      <c r="R3">
        <f>0.5*L3*M3*M3+0.5*N3*O3*O3</f>
        <v>0.5</v>
      </c>
      <c r="S3">
        <f>0.5*L3*P3*P3+0.5*N3*Q3*Q3</f>
        <v>0.5</v>
      </c>
      <c r="T3">
        <f>L3*(P3-M3)</f>
        <v>-1.3333333333333335</v>
      </c>
      <c r="U3">
        <f>N3*(Q3-O3)</f>
        <v>1.3333333333333333</v>
      </c>
      <c r="V3">
        <v>0</v>
      </c>
      <c r="W3">
        <f>3*SIN(6.26*V3/4)</f>
        <v>0</v>
      </c>
      <c r="X3">
        <f>0.5*2*W3*W3</f>
        <v>0</v>
      </c>
      <c r="Y3">
        <v>0.16666666666666666</v>
      </c>
      <c r="Z3">
        <v>1.3333333333333333</v>
      </c>
      <c r="AA3">
        <f t="shared" ref="AA3:AA23" si="0">0.5*N3*O3*O3</f>
        <v>0</v>
      </c>
      <c r="AB3">
        <f t="shared" ref="AB3:AB23" si="1">0.5*N3*Q3*Q3</f>
        <v>0.44444444444444442</v>
      </c>
      <c r="AC3">
        <f>(2*(9-AA3)/200)^0.5</f>
        <v>0.3</v>
      </c>
      <c r="AD3">
        <f>0.5*200*AC3*AC3</f>
        <v>9</v>
      </c>
      <c r="AE3">
        <f>AD3+AB3</f>
        <v>9.4444444444444446</v>
      </c>
      <c r="AF3">
        <f t="shared" ref="AF3:AF23" si="2">0.5*L3*P3*P3</f>
        <v>5.5555555555555552E-2</v>
      </c>
      <c r="AG3">
        <f>AF3+AE3</f>
        <v>9.5</v>
      </c>
      <c r="AH3">
        <f>(2*AE3/200)^0.5</f>
        <v>0.30731814857642958</v>
      </c>
      <c r="AI3">
        <v>4</v>
      </c>
      <c r="AJ3">
        <v>0.5</v>
      </c>
      <c r="AK3">
        <v>1.4915857780641788</v>
      </c>
      <c r="AL3">
        <v>-3.75</v>
      </c>
      <c r="AM3">
        <f>(AJ3*(AI3-AK3)+2*(AK3*AL3))/(AI3+AK3)</f>
        <v>-1.8087100203713418</v>
      </c>
      <c r="AN3">
        <f>(AL3*(AK3-AI3)+2*AI3*AJ3)/(AI3+AK3)</f>
        <v>2.441289979628658</v>
      </c>
      <c r="AO3">
        <f>0.5*AI3*AJ3*AJ3+0.5*AK3*AL3*AL3</f>
        <v>10.987712502013759</v>
      </c>
      <c r="AP3">
        <f>0.5*AI3*AM3*AM3+0.5*AK3*AN3*AN3</f>
        <v>10.987712502013757</v>
      </c>
      <c r="AQ3">
        <f>AI3*(AM3-AJ3)</f>
        <v>-9.2348400814853662</v>
      </c>
      <c r="AR3">
        <f>AK3*(AN3-AL3)</f>
        <v>9.2348400814853662</v>
      </c>
      <c r="AT3">
        <v>4</v>
      </c>
      <c r="AU3">
        <v>0.5</v>
      </c>
      <c r="AV3">
        <v>1</v>
      </c>
      <c r="AW3">
        <f>-((18)^0.5)</f>
        <v>-4.2426406871192848</v>
      </c>
      <c r="AX3">
        <f>(AU3*(AT3-AV3)+2*(AV3*AW3))/(AT3+AV3)</f>
        <v>-1.397056274847714</v>
      </c>
      <c r="AY3">
        <f>(AW3*(AV3-AT3)+2*AT3*AU3)/(AT3+AV3)</f>
        <v>3.3455844122715712</v>
      </c>
      <c r="AZ3">
        <f>0.5*AT3*AU3*AU3+0.5*AV3*AW3*AW3</f>
        <v>9.4999999999999982</v>
      </c>
      <c r="BA3">
        <f>0.5*AT3*AX3*AX3+0.5*AV3*AY3*AY3</f>
        <v>9.5</v>
      </c>
      <c r="BB3">
        <f>AT3*(AX3-AU3)</f>
        <v>-7.588225099390856</v>
      </c>
      <c r="BC3">
        <f>AV3*(AY3-AW3)</f>
        <v>7.588225099390856</v>
      </c>
      <c r="BE3">
        <v>4</v>
      </c>
      <c r="BF3">
        <v>0.5</v>
      </c>
      <c r="BG3">
        <v>1.7</v>
      </c>
      <c r="BH3">
        <v>-3.3704999999999998</v>
      </c>
      <c r="BI3">
        <f>(BF3*(BE3-BG3)+2*(BG3*BH3))/(BE3+BG3)</f>
        <v>-1.8087192982456139</v>
      </c>
      <c r="BJ3">
        <f>(BH3*(BG3-BE3)+2*BE3*BF3)/(BE3+BG3)</f>
        <v>2.0617807017543859</v>
      </c>
      <c r="BK3">
        <f>0.5*BE3*BF3*BF3+0.5*BG3*BH3*BH3</f>
        <v>10.1562297125</v>
      </c>
      <c r="BL3">
        <f>0.5*BE3*BI3*BI3+0.5*BG3*BJ3*BJ3</f>
        <v>10.1562297125</v>
      </c>
      <c r="BM3">
        <f>BE3*(BI3-BF3)</f>
        <v>-9.2348771929824558</v>
      </c>
      <c r="BN3">
        <f>BG3*(BJ3-BH3)</f>
        <v>9.2348771929824558</v>
      </c>
    </row>
    <row r="4" spans="1:66" x14ac:dyDescent="0.25">
      <c r="A4">
        <v>3</v>
      </c>
      <c r="B4">
        <f>B3+0.5</f>
        <v>1.5</v>
      </c>
      <c r="C4">
        <v>10</v>
      </c>
      <c r="D4">
        <v>0.5</v>
      </c>
      <c r="E4">
        <f>(B4*(A4-C4)+2*(C4*D4))/(A4+C4)</f>
        <v>-3.8461538461538464E-2</v>
      </c>
      <c r="F4">
        <f t="shared" ref="F4:F24" si="3">(D4*(C4-A4)+2*A4*B4)/(A4+C4)</f>
        <v>0.96153846153846156</v>
      </c>
      <c r="G4">
        <f t="shared" ref="G4:G24" si="4">0.5*A4*B4*B4+0.5*C4*D4*D4</f>
        <v>4.625</v>
      </c>
      <c r="H4">
        <f t="shared" ref="H4:H24" si="5">0.5*A4*E4*E4+0.5*C4*F4*F4</f>
        <v>4.625</v>
      </c>
      <c r="I4">
        <f t="shared" ref="I4:I24" si="6">A4*(E4-B4)</f>
        <v>-4.6153846153846159</v>
      </c>
      <c r="J4">
        <f t="shared" ref="J4:J24" si="7">C4*(F4-D4)</f>
        <v>4.6153846153846159</v>
      </c>
      <c r="L4">
        <v>4</v>
      </c>
      <c r="M4">
        <v>0.5</v>
      </c>
      <c r="N4">
        <v>2</v>
      </c>
      <c r="O4">
        <f t="shared" ref="O4:O23" si="8">-W4</f>
        <v>-0.23537783646580654</v>
      </c>
      <c r="P4">
        <f>(M4*(L4-N4)+2*(N4*O4))/(L4+N4)</f>
        <v>9.74810902279564E-3</v>
      </c>
      <c r="Q4">
        <f t="shared" ref="Q4:Q23" si="9">(O4*(N4-L4)+2*L4*M4)/(L4+N4)</f>
        <v>0.74512594548860223</v>
      </c>
      <c r="R4">
        <f t="shared" ref="R4:R23" si="10">0.5*L4*M4*M4+0.5*N4*O4*O4</f>
        <v>0.55540272589932393</v>
      </c>
      <c r="S4">
        <f t="shared" ref="S4:S23" si="11">0.5*L4*P4*P4+0.5*N4*Q4*Q4</f>
        <v>0.55540272589932405</v>
      </c>
      <c r="T4">
        <f t="shared" ref="T4:T23" si="12">L4*(P4-M4)</f>
        <v>-1.9610075639088174</v>
      </c>
      <c r="U4">
        <f t="shared" ref="U4:U23" si="13">N4*(Q4-O4)</f>
        <v>1.9610075639088176</v>
      </c>
      <c r="V4">
        <f>V3+0.05</f>
        <v>0.05</v>
      </c>
      <c r="W4">
        <f t="shared" ref="W4:W35" si="14">3*SIN(2*3.1416*V4/4)</f>
        <v>0.23537783646580654</v>
      </c>
      <c r="X4">
        <f t="shared" ref="X4:X67" si="15">0.5*2*W4*W4</f>
        <v>5.5402725899323969E-2</v>
      </c>
      <c r="Y4">
        <v>9.74810902279564E-3</v>
      </c>
      <c r="Z4">
        <v>1.9610075639088176</v>
      </c>
      <c r="AA4">
        <f t="shared" si="0"/>
        <v>5.5402725899323969E-2</v>
      </c>
      <c r="AB4">
        <f t="shared" si="1"/>
        <v>0.55521267464028345</v>
      </c>
      <c r="AC4">
        <f t="shared" ref="AC4:AC23" si="16">(2*(9-AA4)/200)^0.5</f>
        <v>0.2990751957969881</v>
      </c>
      <c r="AD4">
        <f t="shared" ref="AD4:AD23" si="17">0.5*200*AC4*AC4</f>
        <v>8.9445972741006763</v>
      </c>
      <c r="AE4">
        <f t="shared" ref="AE4:AE23" si="18">AD4+AB4</f>
        <v>9.4998099487409604</v>
      </c>
      <c r="AF4">
        <f t="shared" si="2"/>
        <v>1.9005125904061952E-4</v>
      </c>
      <c r="AG4">
        <f t="shared" ref="AG4:AG23" si="19">AF4+AE4</f>
        <v>9.5000000000000018</v>
      </c>
      <c r="AH4">
        <f t="shared" ref="AH4:AH23" si="20">(2*AE4/200)^0.5</f>
        <v>0.30821761709449641</v>
      </c>
      <c r="AI4">
        <v>4</v>
      </c>
      <c r="AJ4">
        <v>0.5</v>
      </c>
      <c r="AK4">
        <v>1.7003032435635022</v>
      </c>
      <c r="AL4">
        <v>-3.37</v>
      </c>
      <c r="AM4">
        <f>(AJ4*(AI4-AK4)+2*(AK4*AL4))/(AI4+AK4)</f>
        <v>-1.8087100006550554</v>
      </c>
      <c r="AN4">
        <f>(AL4*(AK4-AI4)+2*AI4*AJ4)/(AI4+AK4)</f>
        <v>2.0612899993449449</v>
      </c>
      <c r="AO4">
        <f>0.5*AI4*AJ4*AJ4+0.5*AK4*AL4*AL4</f>
        <v>10.15508695341317</v>
      </c>
      <c r="AP4">
        <f>0.5*AI4*AM4*AM4+0.5*AK4*AN4*AN4</f>
        <v>10.155086953413171</v>
      </c>
      <c r="AQ4">
        <f>AI4*(AM4-AJ4)</f>
        <v>-9.2348400026202206</v>
      </c>
      <c r="AR4">
        <f>AK4*(AN4-AL4)</f>
        <v>9.2348400026202224</v>
      </c>
      <c r="AT4">
        <v>4</v>
      </c>
      <c r="AU4">
        <v>0.5</v>
      </c>
      <c r="AV4">
        <v>2</v>
      </c>
      <c r="AW4">
        <v>-3</v>
      </c>
      <c r="AX4">
        <f>(AU4*(AT4-AV4)+2*(AV4*AW4))/(AT4+AV4)</f>
        <v>-1.8333333333333333</v>
      </c>
      <c r="AY4">
        <f t="shared" ref="AY4:AY22" si="21">(AW4*(AV4-AT4)+2*AT4*AU4)/(AT4+AV4)</f>
        <v>1.6666666666666667</v>
      </c>
      <c r="AZ4">
        <f t="shared" ref="AZ4:AZ22" si="22">0.5*AT4*AU4*AU4+0.5*AV4*AW4*AW4</f>
        <v>9.5</v>
      </c>
      <c r="BA4">
        <f t="shared" ref="BA4:BA22" si="23">0.5*AT4*AX4*AX4+0.5*AV4*AY4*AY4</f>
        <v>9.5</v>
      </c>
      <c r="BB4">
        <f t="shared" ref="BB4:BB22" si="24">AT4*(AX4-AU4)</f>
        <v>-9.3333333333333321</v>
      </c>
      <c r="BC4">
        <f t="shared" ref="BC4:BC22" si="25">AV4*(AY4-AW4)</f>
        <v>9.3333333333333339</v>
      </c>
      <c r="BE4">
        <v>4</v>
      </c>
      <c r="BF4">
        <v>0.5</v>
      </c>
      <c r="BG4">
        <v>1.914239804964377</v>
      </c>
      <c r="BH4">
        <v>-3.0665</v>
      </c>
      <c r="BI4">
        <f>(BF4*(BE4-BG4)+2*(BG4*BH4))/(BE4+BG4)</f>
        <v>-1.8087113439921032</v>
      </c>
      <c r="BJ4">
        <f>(BH4*(BG4-BE4)+2*BE4*BF4)/(BE4+BG4)</f>
        <v>1.7577886560078966</v>
      </c>
      <c r="BK4">
        <f>0.5*BE4*BF4*BF4+0.5*BG4*BH4*BH4</f>
        <v>9.5002025869188405</v>
      </c>
      <c r="BL4">
        <f>0.5*BE4*BI4*BI4+0.5*BG4*BJ4*BJ4</f>
        <v>9.5002025869188405</v>
      </c>
      <c r="BM4">
        <f>BE4*(BI4-BF4)</f>
        <v>-9.2348453759684119</v>
      </c>
      <c r="BN4">
        <f>BG4*(BJ4-BH4)</f>
        <v>9.2348453759684119</v>
      </c>
    </row>
    <row r="5" spans="1:66" x14ac:dyDescent="0.25">
      <c r="A5">
        <v>3</v>
      </c>
      <c r="B5">
        <f t="shared" ref="B5:B24" si="26">B4+0.5</f>
        <v>2</v>
      </c>
      <c r="C5">
        <v>10</v>
      </c>
      <c r="D5">
        <v>0.5</v>
      </c>
      <c r="E5">
        <f t="shared" ref="E5:E24" si="27">(B5*(A5-C5)+2*(C5*D5))/(A5+C5)</f>
        <v>-0.30769230769230771</v>
      </c>
      <c r="F5">
        <f t="shared" si="3"/>
        <v>1.1923076923076923</v>
      </c>
      <c r="G5">
        <f t="shared" si="4"/>
        <v>7.25</v>
      </c>
      <c r="H5">
        <f t="shared" si="5"/>
        <v>7.25</v>
      </c>
      <c r="I5">
        <f t="shared" si="6"/>
        <v>-6.9230769230769225</v>
      </c>
      <c r="J5">
        <f t="shared" si="7"/>
        <v>6.9230769230769234</v>
      </c>
      <c r="L5">
        <v>4</v>
      </c>
      <c r="M5">
        <v>0.5</v>
      </c>
      <c r="N5">
        <v>2</v>
      </c>
      <c r="O5">
        <f t="shared" si="8"/>
        <v>-0.46930448351521692</v>
      </c>
      <c r="P5">
        <f t="shared" ref="P5:P23" si="28">(M5*(L5-N5)+2*(N5*O5))/(L5+N5)</f>
        <v>-0.14620298901014461</v>
      </c>
      <c r="Q5">
        <f t="shared" si="9"/>
        <v>0.82310149450507231</v>
      </c>
      <c r="R5">
        <f t="shared" si="10"/>
        <v>0.72024669824748444</v>
      </c>
      <c r="S5">
        <f t="shared" si="11"/>
        <v>0.72024669824748455</v>
      </c>
      <c r="T5">
        <f t="shared" si="12"/>
        <v>-2.5848119560405785</v>
      </c>
      <c r="U5">
        <f t="shared" si="13"/>
        <v>2.5848119560405785</v>
      </c>
      <c r="V5">
        <f t="shared" ref="V5:V68" si="29">V4+0.05</f>
        <v>0.1</v>
      </c>
      <c r="W5">
        <f t="shared" si="14"/>
        <v>0.46930448351521692</v>
      </c>
      <c r="X5">
        <f t="shared" si="15"/>
        <v>0.2202466982474845</v>
      </c>
      <c r="Y5">
        <v>-0.14620298901014461</v>
      </c>
      <c r="Z5">
        <v>2.5848119560405785</v>
      </c>
      <c r="AA5">
        <f t="shared" si="0"/>
        <v>0.2202466982474845</v>
      </c>
      <c r="AB5">
        <f t="shared" si="1"/>
        <v>0.67749607025648362</v>
      </c>
      <c r="AC5">
        <f t="shared" si="16"/>
        <v>0.29630648494004508</v>
      </c>
      <c r="AD5">
        <f t="shared" si="17"/>
        <v>8.7797533017525158</v>
      </c>
      <c r="AE5">
        <f t="shared" si="18"/>
        <v>9.4572493720089987</v>
      </c>
      <c r="AF5">
        <f t="shared" si="2"/>
        <v>4.2750627991000933E-2</v>
      </c>
      <c r="AG5">
        <f t="shared" si="19"/>
        <v>9.5</v>
      </c>
      <c r="AH5">
        <f t="shared" si="20"/>
        <v>0.30752641141874298</v>
      </c>
      <c r="AI5">
        <v>4</v>
      </c>
      <c r="AJ5">
        <v>0.5</v>
      </c>
      <c r="AK5">
        <v>1.9194105299191839</v>
      </c>
      <c r="AL5">
        <v>-3.06</v>
      </c>
      <c r="AM5">
        <f>(AJ5*(AI5-AK5)+2*(AK5*AL5))/(AI5+AK5)</f>
        <v>-1.8087101163113906</v>
      </c>
      <c r="AN5">
        <f>(AL5*(AK5-AI5)+2*AI5*AJ5)/(AI5+AK5)</f>
        <v>1.7512898836886091</v>
      </c>
      <c r="AO5">
        <f>0.5*AI5*AJ5*AJ5+0.5*AK5*AL5*AL5</f>
        <v>9.4862962189756352</v>
      </c>
      <c r="AP5">
        <f>0.5*AI5*AM5*AM5+0.5*AK5*AN5*AN5</f>
        <v>9.4862962189756335</v>
      </c>
      <c r="AQ5">
        <f>AI5*(AM5-AJ5)</f>
        <v>-9.2348404652455613</v>
      </c>
      <c r="AR5">
        <f>AK5*(AN5-AL5)</f>
        <v>9.2348404652455613</v>
      </c>
      <c r="AT5">
        <v>4</v>
      </c>
      <c r="AU5">
        <v>0.5</v>
      </c>
      <c r="AV5">
        <v>3</v>
      </c>
      <c r="AW5">
        <v>-2.4500000000000002</v>
      </c>
      <c r="AX5">
        <f t="shared" ref="AX5:AX22" si="30">(AU5*(AT5-AV5)+2*(AV5*AW5))/(AT5+AV5)</f>
        <v>-2.0285714285714289</v>
      </c>
      <c r="AY5">
        <f t="shared" si="21"/>
        <v>0.92142857142857149</v>
      </c>
      <c r="AZ5">
        <f t="shared" si="22"/>
        <v>9.5037500000000019</v>
      </c>
      <c r="BA5">
        <f t="shared" si="23"/>
        <v>9.5037500000000037</v>
      </c>
      <c r="BB5">
        <f t="shared" si="24"/>
        <v>-10.114285714285716</v>
      </c>
      <c r="BC5">
        <f t="shared" si="25"/>
        <v>10.114285714285716</v>
      </c>
      <c r="BE5">
        <v>4</v>
      </c>
      <c r="BF5">
        <v>0.5</v>
      </c>
      <c r="BG5">
        <v>2</v>
      </c>
      <c r="BH5">
        <v>-2.9630665732320853</v>
      </c>
      <c r="BI5">
        <f>(BF5*(BE5-BG5)+2*(BG5*BH5))/(BE5+BG5)</f>
        <v>-1.8087110488213902</v>
      </c>
      <c r="BJ5">
        <f>(BH5*(BG5-BE5)+2*BE5*BF5)/(BE5+BG5)</f>
        <v>1.6543555244106951</v>
      </c>
      <c r="BK5">
        <f>0.5*BE5*BF5*BF5+0.5*BG5*BH5*BH5</f>
        <v>9.2797635174053337</v>
      </c>
      <c r="BL5">
        <f>0.5*BE5*BI5*BI5+0.5*BG5*BJ5*BJ5</f>
        <v>9.2797635174053319</v>
      </c>
      <c r="BM5">
        <f>BE5*(BI5-BF5)</f>
        <v>-9.2348441952855609</v>
      </c>
      <c r="BN5">
        <f>BG5*(BJ5-BH5)</f>
        <v>9.2348441952855609</v>
      </c>
    </row>
    <row r="6" spans="1:66" x14ac:dyDescent="0.25">
      <c r="A6">
        <v>3</v>
      </c>
      <c r="B6">
        <f t="shared" si="26"/>
        <v>2.5</v>
      </c>
      <c r="C6">
        <v>10</v>
      </c>
      <c r="D6">
        <v>0.5</v>
      </c>
      <c r="E6">
        <f t="shared" si="27"/>
        <v>-0.57692307692307687</v>
      </c>
      <c r="F6">
        <f t="shared" si="3"/>
        <v>1.4230769230769231</v>
      </c>
      <c r="G6">
        <f t="shared" si="4"/>
        <v>10.625</v>
      </c>
      <c r="H6">
        <f t="shared" si="5"/>
        <v>10.625000000000002</v>
      </c>
      <c r="I6">
        <f t="shared" si="6"/>
        <v>-9.2307692307692299</v>
      </c>
      <c r="J6">
        <f t="shared" si="7"/>
        <v>9.2307692307692317</v>
      </c>
      <c r="L6">
        <v>4</v>
      </c>
      <c r="M6">
        <v>0.5</v>
      </c>
      <c r="N6">
        <v>2</v>
      </c>
      <c r="O6">
        <f t="shared" si="8"/>
        <v>-0.70033769883897923</v>
      </c>
      <c r="P6">
        <f t="shared" si="28"/>
        <v>-0.30022513255931949</v>
      </c>
      <c r="Q6">
        <f t="shared" si="9"/>
        <v>0.90011256627965974</v>
      </c>
      <c r="R6">
        <f t="shared" si="10"/>
        <v>0.99047289241507674</v>
      </c>
      <c r="S6">
        <f t="shared" si="11"/>
        <v>0.99047289241507674</v>
      </c>
      <c r="T6">
        <f t="shared" si="12"/>
        <v>-3.2009005302372779</v>
      </c>
      <c r="U6">
        <f t="shared" si="13"/>
        <v>3.2009005302372779</v>
      </c>
      <c r="V6">
        <f t="shared" si="29"/>
        <v>0.15000000000000002</v>
      </c>
      <c r="W6">
        <f t="shared" si="14"/>
        <v>0.70033769883897923</v>
      </c>
      <c r="X6">
        <f t="shared" si="15"/>
        <v>0.49047289241507674</v>
      </c>
      <c r="Y6">
        <v>-0.30022513255931949</v>
      </c>
      <c r="Z6">
        <v>3.2009005302372779</v>
      </c>
      <c r="AA6">
        <f t="shared" si="0"/>
        <v>0.49047289241507674</v>
      </c>
      <c r="AB6">
        <f t="shared" si="1"/>
        <v>0.81020263197455489</v>
      </c>
      <c r="AC6">
        <f t="shared" si="16"/>
        <v>0.2917109375320871</v>
      </c>
      <c r="AD6">
        <f t="shared" si="17"/>
        <v>8.5095271075849226</v>
      </c>
      <c r="AE6">
        <f t="shared" si="18"/>
        <v>9.3197297395594774</v>
      </c>
      <c r="AF6">
        <f t="shared" si="2"/>
        <v>0.18027026044052191</v>
      </c>
      <c r="AG6">
        <f t="shared" si="19"/>
        <v>9.5</v>
      </c>
      <c r="AH6">
        <f t="shared" si="20"/>
        <v>0.30528232407985034</v>
      </c>
      <c r="AI6">
        <v>4</v>
      </c>
      <c r="AJ6">
        <v>0.5</v>
      </c>
      <c r="AK6">
        <v>1.7</v>
      </c>
      <c r="AL6">
        <v>-3.37</v>
      </c>
      <c r="AM6">
        <f>(AJ6*(AI6-AK6)+2*(AK6*AL6))/(AI6+AK6)</f>
        <v>-1.8084210526315789</v>
      </c>
      <c r="AN6">
        <f>(AL6*(AK6-AI6)+2*AI6*AJ6)/(AI6+AK6)</f>
        <v>2.061578947368421</v>
      </c>
      <c r="AO6">
        <f>0.5*AI6*AJ6*AJ6+0.5*AK6*AL6*AL6</f>
        <v>10.153365000000001</v>
      </c>
      <c r="AP6">
        <f>0.5*AI6*AM6*AM6+0.5*AK6*AN6*AN6</f>
        <v>10.153364999999999</v>
      </c>
      <c r="AQ6">
        <f>AI6*(AM6-AJ6)</f>
        <v>-9.2336842105263166</v>
      </c>
      <c r="AR6">
        <f>AK6*(AN6-AL6)</f>
        <v>9.2336842105263148</v>
      </c>
      <c r="AT6">
        <v>4</v>
      </c>
      <c r="AU6">
        <v>0.5</v>
      </c>
      <c r="AV6">
        <v>4</v>
      </c>
      <c r="AW6">
        <v>-2.1219999999999999</v>
      </c>
      <c r="AX6">
        <f t="shared" si="30"/>
        <v>-2.1219999999999999</v>
      </c>
      <c r="AY6">
        <f t="shared" si="21"/>
        <v>0.5</v>
      </c>
      <c r="AZ6">
        <f t="shared" si="22"/>
        <v>9.5057679999999998</v>
      </c>
      <c r="BA6">
        <f t="shared" si="23"/>
        <v>9.5057679999999998</v>
      </c>
      <c r="BB6">
        <f t="shared" si="24"/>
        <v>-10.488</v>
      </c>
      <c r="BC6">
        <f t="shared" si="25"/>
        <v>10.488</v>
      </c>
      <c r="BE6">
        <v>4</v>
      </c>
      <c r="BF6">
        <v>0.5</v>
      </c>
      <c r="BG6">
        <v>2.2999999999999998</v>
      </c>
      <c r="BH6">
        <v>-2.6619299999999999</v>
      </c>
      <c r="BI6">
        <f>(BF6*(BE6-BG6)+2*(BG6*BH6))/(BE6+BG6)</f>
        <v>-1.8087107936507936</v>
      </c>
      <c r="BJ6">
        <f>(BH6*(BG6-BE6)+2*BE6*BF6)/(BE6+BG6)</f>
        <v>1.3532192063492063</v>
      </c>
      <c r="BK6">
        <f>0.5*BE6*BF6*BF6+0.5*BG6*BH6*BH6</f>
        <v>8.648752023634998</v>
      </c>
      <c r="BL6">
        <f>0.5*BE6*BI6*BI6+0.5*BG6*BJ6*BJ6</f>
        <v>8.6487520236349997</v>
      </c>
      <c r="BM6">
        <f>BE6*(BI6-BF6)</f>
        <v>-9.2348431746031743</v>
      </c>
      <c r="BN6">
        <f>BG6*(BJ6-BH6)</f>
        <v>9.2348431746031743</v>
      </c>
    </row>
    <row r="7" spans="1:66" x14ac:dyDescent="0.25">
      <c r="A7">
        <v>3</v>
      </c>
      <c r="B7">
        <f t="shared" si="26"/>
        <v>3</v>
      </c>
      <c r="C7">
        <v>10</v>
      </c>
      <c r="D7">
        <v>0.5</v>
      </c>
      <c r="E7">
        <f t="shared" si="27"/>
        <v>-0.84615384615384615</v>
      </c>
      <c r="F7">
        <f t="shared" si="3"/>
        <v>1.6538461538461537</v>
      </c>
      <c r="G7">
        <f t="shared" si="4"/>
        <v>14.75</v>
      </c>
      <c r="H7">
        <f t="shared" si="5"/>
        <v>14.749999999999996</v>
      </c>
      <c r="I7">
        <f t="shared" si="6"/>
        <v>-11.538461538461538</v>
      </c>
      <c r="J7">
        <f t="shared" si="7"/>
        <v>11.538461538461537</v>
      </c>
      <c r="L7">
        <v>4</v>
      </c>
      <c r="M7">
        <v>0.5</v>
      </c>
      <c r="N7">
        <v>2</v>
      </c>
      <c r="O7">
        <f t="shared" si="8"/>
        <v>-0.92705307917998159</v>
      </c>
      <c r="P7">
        <f t="shared" si="28"/>
        <v>-0.45136871945332108</v>
      </c>
      <c r="Q7">
        <f t="shared" si="9"/>
        <v>0.97568435972666057</v>
      </c>
      <c r="R7">
        <f t="shared" si="10"/>
        <v>1.3594274116170852</v>
      </c>
      <c r="S7">
        <f t="shared" si="11"/>
        <v>1.3594274116170852</v>
      </c>
      <c r="T7">
        <f t="shared" si="12"/>
        <v>-3.8054748778132845</v>
      </c>
      <c r="U7">
        <f t="shared" si="13"/>
        <v>3.8054748778132845</v>
      </c>
      <c r="V7">
        <f t="shared" si="29"/>
        <v>0.2</v>
      </c>
      <c r="W7">
        <f t="shared" si="14"/>
        <v>0.92705307917998159</v>
      </c>
      <c r="X7">
        <f t="shared" si="15"/>
        <v>0.85942741161708525</v>
      </c>
      <c r="Y7">
        <v>-0.45136871945332108</v>
      </c>
      <c r="Z7">
        <v>3.8054748778132845</v>
      </c>
      <c r="AA7">
        <f t="shared" si="0"/>
        <v>0.85942741161708525</v>
      </c>
      <c r="AB7">
        <f t="shared" si="1"/>
        <v>0.95195996981522357</v>
      </c>
      <c r="AC7">
        <f t="shared" si="16"/>
        <v>0.28531688678350103</v>
      </c>
      <c r="AD7">
        <f t="shared" si="17"/>
        <v>8.1405725883829145</v>
      </c>
      <c r="AE7">
        <f t="shared" si="18"/>
        <v>9.0925325581981387</v>
      </c>
      <c r="AF7">
        <f t="shared" si="2"/>
        <v>0.40746744180186173</v>
      </c>
      <c r="AG7">
        <f t="shared" si="19"/>
        <v>9.5</v>
      </c>
      <c r="AH7">
        <f t="shared" si="20"/>
        <v>0.30153826553520763</v>
      </c>
      <c r="AI7">
        <v>4</v>
      </c>
      <c r="AJ7">
        <v>0.5</v>
      </c>
      <c r="AK7">
        <v>2</v>
      </c>
      <c r="AL7">
        <v>-2.9630665732320853</v>
      </c>
      <c r="AM7">
        <f t="shared" ref="AM7:AM12" si="31">(AJ7*(AI7-AK7)+2*(AK7*AL7))/(AI7+AK7)</f>
        <v>-1.8087110488213902</v>
      </c>
      <c r="AN7">
        <f t="shared" ref="AN7:AN12" si="32">(AL7*(AK7-AI7)+2*AI7*AJ7)/(AI7+AK7)</f>
        <v>1.6543555244106951</v>
      </c>
      <c r="AO7">
        <f t="shared" ref="AO7:AO12" si="33">0.5*AI7*AJ7*AJ7+0.5*AK7*AL7*AL7</f>
        <v>9.2797635174053337</v>
      </c>
      <c r="AP7">
        <f t="shared" ref="AP7:AP12" si="34">0.5*AI7*AM7*AM7+0.5*AK7*AN7*AN7</f>
        <v>9.2797635174053319</v>
      </c>
      <c r="AQ7">
        <f t="shared" ref="AQ7:AQ12" si="35">AI7*(AM7-AJ7)</f>
        <v>-9.2348441952855609</v>
      </c>
      <c r="AR7">
        <f t="shared" ref="AR7:AR12" si="36">AK7*(AN7-AL7)</f>
        <v>9.2348441952855609</v>
      </c>
      <c r="AT7">
        <v>4</v>
      </c>
      <c r="AU7">
        <v>0.5</v>
      </c>
      <c r="AV7">
        <v>5</v>
      </c>
      <c r="AW7">
        <f>-1.8978</f>
        <v>-1.8977999999999999</v>
      </c>
      <c r="AX7">
        <f t="shared" si="30"/>
        <v>-2.164222222222222</v>
      </c>
      <c r="AY7">
        <f t="shared" si="21"/>
        <v>0.23357777777777777</v>
      </c>
      <c r="AZ7">
        <f t="shared" si="22"/>
        <v>9.5041120999999986</v>
      </c>
      <c r="BA7">
        <f t="shared" si="23"/>
        <v>9.5041120999999968</v>
      </c>
      <c r="BB7">
        <f t="shared" si="24"/>
        <v>-10.656888888888888</v>
      </c>
      <c r="BC7">
        <f t="shared" si="25"/>
        <v>10.65688888888889</v>
      </c>
      <c r="BE7">
        <v>4</v>
      </c>
      <c r="BF7">
        <v>0.5</v>
      </c>
      <c r="BG7">
        <v>2.5</v>
      </c>
      <c r="BH7">
        <v>-2.5013200000000002</v>
      </c>
      <c r="BI7">
        <f>(BF7*(BE7-BG7)+2*(BG7*BH7))/(BE7+BG7)</f>
        <v>-1.8087076923076923</v>
      </c>
      <c r="BJ7">
        <f>(BH7*(BG7-BE7)+2*BE7*BF7)/(BE7+BG7)</f>
        <v>1.1926123076923079</v>
      </c>
      <c r="BK7">
        <f>0.5*BE7*BF7*BF7+0.5*BG7*BH7*BH7</f>
        <v>8.3207521780000011</v>
      </c>
      <c r="BL7">
        <f>0.5*BE7*BI7*BI7+0.5*BG7*BJ7*BJ7</f>
        <v>8.3207521780000011</v>
      </c>
      <c r="BM7">
        <f>BE7*(BI7-BF7)</f>
        <v>-9.2348307692307685</v>
      </c>
      <c r="BN7">
        <f>BG7*(BJ7-BH7)</f>
        <v>9.2348307692307703</v>
      </c>
    </row>
    <row r="8" spans="1:66" x14ac:dyDescent="0.25">
      <c r="A8">
        <v>3</v>
      </c>
      <c r="B8">
        <f t="shared" si="26"/>
        <v>3.5</v>
      </c>
      <c r="C8">
        <v>10</v>
      </c>
      <c r="D8">
        <v>0.5</v>
      </c>
      <c r="E8">
        <f t="shared" si="27"/>
        <v>-1.1153846153846154</v>
      </c>
      <c r="F8">
        <f t="shared" si="3"/>
        <v>1.8846153846153846</v>
      </c>
      <c r="G8">
        <f t="shared" si="4"/>
        <v>19.625</v>
      </c>
      <c r="H8">
        <f t="shared" si="5"/>
        <v>19.625</v>
      </c>
      <c r="I8">
        <f t="shared" si="6"/>
        <v>-13.846153846153845</v>
      </c>
      <c r="J8">
        <f t="shared" si="7"/>
        <v>13.846153846153847</v>
      </c>
      <c r="L8">
        <v>4</v>
      </c>
      <c r="M8">
        <v>0.5</v>
      </c>
      <c r="N8">
        <v>2</v>
      </c>
      <c r="O8">
        <f t="shared" si="8"/>
        <v>-1.1480528422940455</v>
      </c>
      <c r="P8">
        <f t="shared" si="28"/>
        <v>-0.59870189486269698</v>
      </c>
      <c r="Q8">
        <f t="shared" si="9"/>
        <v>1.0493509474313485</v>
      </c>
      <c r="R8">
        <f t="shared" si="10"/>
        <v>1.8180253286994363</v>
      </c>
      <c r="S8">
        <f t="shared" si="11"/>
        <v>1.8180253286994366</v>
      </c>
      <c r="T8">
        <f t="shared" si="12"/>
        <v>-4.3948075794507879</v>
      </c>
      <c r="U8">
        <f t="shared" si="13"/>
        <v>4.3948075794507879</v>
      </c>
      <c r="V8">
        <f t="shared" si="29"/>
        <v>0.25</v>
      </c>
      <c r="W8">
        <f t="shared" si="14"/>
        <v>1.1480528422940455</v>
      </c>
      <c r="X8">
        <f t="shared" si="15"/>
        <v>1.3180253286994363</v>
      </c>
      <c r="Y8">
        <v>-0.59870189486269698</v>
      </c>
      <c r="Z8">
        <v>4.3948075794507879</v>
      </c>
      <c r="AA8">
        <f t="shared" si="0"/>
        <v>1.3180253286994363</v>
      </c>
      <c r="AB8">
        <f t="shared" si="1"/>
        <v>1.1011374108750687</v>
      </c>
      <c r="AC8">
        <f t="shared" si="16"/>
        <v>0.27716375432766394</v>
      </c>
      <c r="AD8">
        <f t="shared" si="17"/>
        <v>7.6819746713005648</v>
      </c>
      <c r="AE8">
        <f t="shared" si="18"/>
        <v>8.7831120821756343</v>
      </c>
      <c r="AF8">
        <f t="shared" si="2"/>
        <v>0.71688791782436778</v>
      </c>
      <c r="AG8">
        <f t="shared" si="19"/>
        <v>9.5000000000000018</v>
      </c>
      <c r="AH8">
        <f t="shared" si="20"/>
        <v>0.29636315699114213</v>
      </c>
      <c r="AI8">
        <v>4</v>
      </c>
      <c r="AJ8">
        <v>0.5</v>
      </c>
      <c r="AK8">
        <v>2.2999999999999998</v>
      </c>
      <c r="AL8">
        <v>-2.6619299999999999</v>
      </c>
      <c r="AM8">
        <f t="shared" si="31"/>
        <v>-1.8087107936507936</v>
      </c>
      <c r="AN8">
        <f t="shared" si="32"/>
        <v>1.3532192063492063</v>
      </c>
      <c r="AO8">
        <f t="shared" si="33"/>
        <v>8.648752023634998</v>
      </c>
      <c r="AP8">
        <f t="shared" si="34"/>
        <v>8.6487520236349997</v>
      </c>
      <c r="AQ8">
        <f t="shared" si="35"/>
        <v>-9.2348431746031743</v>
      </c>
      <c r="AR8">
        <f t="shared" si="36"/>
        <v>9.2348431746031743</v>
      </c>
      <c r="AT8">
        <v>4</v>
      </c>
      <c r="AU8">
        <v>0.5</v>
      </c>
      <c r="AV8">
        <v>6</v>
      </c>
      <c r="AW8">
        <v>-1.7321</v>
      </c>
      <c r="AX8">
        <f t="shared" si="30"/>
        <v>-2.1785199999999998</v>
      </c>
      <c r="AY8">
        <f t="shared" si="21"/>
        <v>5.3580000000000003E-2</v>
      </c>
      <c r="AZ8">
        <f t="shared" si="22"/>
        <v>9.500511229999999</v>
      </c>
      <c r="BA8">
        <f t="shared" si="23"/>
        <v>9.5005112299999972</v>
      </c>
      <c r="BB8">
        <f t="shared" si="24"/>
        <v>-10.714079999999999</v>
      </c>
      <c r="BC8">
        <f t="shared" si="25"/>
        <v>10.714079999999999</v>
      </c>
    </row>
    <row r="9" spans="1:66" x14ac:dyDescent="0.25">
      <c r="A9">
        <v>3</v>
      </c>
      <c r="B9">
        <f t="shared" si="26"/>
        <v>4</v>
      </c>
      <c r="C9">
        <v>10</v>
      </c>
      <c r="D9">
        <v>0.5</v>
      </c>
      <c r="E9">
        <f t="shared" si="27"/>
        <v>-1.3846153846153846</v>
      </c>
      <c r="F9">
        <f t="shared" si="3"/>
        <v>2.1153846153846154</v>
      </c>
      <c r="G9">
        <f t="shared" si="4"/>
        <v>25.25</v>
      </c>
      <c r="H9">
        <f t="shared" si="5"/>
        <v>25.249999999999996</v>
      </c>
      <c r="I9">
        <f t="shared" si="6"/>
        <v>-16.153846153846153</v>
      </c>
      <c r="J9">
        <f t="shared" si="7"/>
        <v>16.153846153846153</v>
      </c>
      <c r="L9">
        <v>4</v>
      </c>
      <c r="M9">
        <v>0.5</v>
      </c>
      <c r="N9">
        <v>2</v>
      </c>
      <c r="O9">
        <f t="shared" si="8"/>
        <v>-1.3619744447825539</v>
      </c>
      <c r="P9">
        <f t="shared" si="28"/>
        <v>-0.74131629652170261</v>
      </c>
      <c r="Q9">
        <f t="shared" si="9"/>
        <v>1.1206581482608513</v>
      </c>
      <c r="R9">
        <f t="shared" si="10"/>
        <v>2.3549743882407461</v>
      </c>
      <c r="S9">
        <f t="shared" si="11"/>
        <v>2.3549743882407457</v>
      </c>
      <c r="T9">
        <f t="shared" si="12"/>
        <v>-4.9652651860868104</v>
      </c>
      <c r="U9">
        <f t="shared" si="13"/>
        <v>4.9652651860868104</v>
      </c>
      <c r="V9">
        <f t="shared" si="29"/>
        <v>0.3</v>
      </c>
      <c r="W9">
        <f t="shared" si="14"/>
        <v>1.3619744447825539</v>
      </c>
      <c r="X9">
        <f t="shared" si="15"/>
        <v>1.8549743882407461</v>
      </c>
      <c r="Y9">
        <v>-0.74131629652170261</v>
      </c>
      <c r="Z9">
        <v>4.9652651860868104</v>
      </c>
      <c r="AA9">
        <f t="shared" si="0"/>
        <v>1.8549743882407461</v>
      </c>
      <c r="AB9">
        <f t="shared" si="1"/>
        <v>1.2558746852634401</v>
      </c>
      <c r="AC9">
        <f t="shared" si="16"/>
        <v>0.26730180717232821</v>
      </c>
      <c r="AD9">
        <f t="shared" si="17"/>
        <v>7.1450256117592525</v>
      </c>
      <c r="AE9">
        <f t="shared" si="18"/>
        <v>8.4009002970226927</v>
      </c>
      <c r="AF9">
        <f t="shared" si="2"/>
        <v>1.0990997029773057</v>
      </c>
      <c r="AG9">
        <f t="shared" si="19"/>
        <v>9.4999999999999982</v>
      </c>
      <c r="AH9">
        <f t="shared" si="20"/>
        <v>0.28984306610686228</v>
      </c>
      <c r="AI9">
        <v>4</v>
      </c>
      <c r="AJ9">
        <v>0.5</v>
      </c>
      <c r="AK9">
        <v>2.5</v>
      </c>
      <c r="AL9">
        <v>-2.5013200000000002</v>
      </c>
      <c r="AM9">
        <f t="shared" si="31"/>
        <v>-1.8087076923076923</v>
      </c>
      <c r="AN9">
        <f t="shared" si="32"/>
        <v>1.1926123076923079</v>
      </c>
      <c r="AO9">
        <f t="shared" si="33"/>
        <v>8.3207521780000011</v>
      </c>
      <c r="AP9">
        <f t="shared" si="34"/>
        <v>8.3207521780000011</v>
      </c>
      <c r="AQ9">
        <f t="shared" si="35"/>
        <v>-9.2348307692307685</v>
      </c>
      <c r="AR9">
        <f t="shared" si="36"/>
        <v>9.2348307692307703</v>
      </c>
      <c r="AT9">
        <v>4</v>
      </c>
      <c r="AU9">
        <v>0.5</v>
      </c>
      <c r="AV9">
        <v>7</v>
      </c>
      <c r="AW9">
        <v>-1.6040000000000001</v>
      </c>
      <c r="AX9">
        <f t="shared" si="30"/>
        <v>-2.1778181818181821</v>
      </c>
      <c r="AY9">
        <f t="shared" si="21"/>
        <v>-7.3818181818181838E-2</v>
      </c>
      <c r="AZ9">
        <f t="shared" si="22"/>
        <v>9.504856000000002</v>
      </c>
      <c r="BA9">
        <f t="shared" si="23"/>
        <v>9.5048560000000037</v>
      </c>
      <c r="BB9">
        <f t="shared" si="24"/>
        <v>-10.711272727272728</v>
      </c>
      <c r="BC9">
        <f t="shared" si="25"/>
        <v>10.711272727272728</v>
      </c>
    </row>
    <row r="10" spans="1:66" x14ac:dyDescent="0.25">
      <c r="A10">
        <v>3</v>
      </c>
      <c r="B10">
        <f t="shared" si="26"/>
        <v>4.5</v>
      </c>
      <c r="C10">
        <v>10</v>
      </c>
      <c r="D10">
        <v>0.5</v>
      </c>
      <c r="E10">
        <f t="shared" si="27"/>
        <v>-1.6538461538461537</v>
      </c>
      <c r="F10">
        <f t="shared" si="3"/>
        <v>2.3461538461538463</v>
      </c>
      <c r="G10">
        <f t="shared" si="4"/>
        <v>31.625</v>
      </c>
      <c r="H10">
        <f t="shared" si="5"/>
        <v>31.625000000000004</v>
      </c>
      <c r="I10">
        <f t="shared" si="6"/>
        <v>-18.46153846153846</v>
      </c>
      <c r="J10">
        <f t="shared" si="7"/>
        <v>18.461538461538463</v>
      </c>
      <c r="L10">
        <v>4</v>
      </c>
      <c r="M10">
        <v>0.5</v>
      </c>
      <c r="N10">
        <v>2</v>
      </c>
      <c r="O10">
        <f t="shared" si="8"/>
        <v>-1.5674989826648642</v>
      </c>
      <c r="P10">
        <f t="shared" si="28"/>
        <v>-0.87833265510990943</v>
      </c>
      <c r="Q10">
        <f t="shared" si="9"/>
        <v>1.1891663275549547</v>
      </c>
      <c r="R10">
        <f t="shared" si="10"/>
        <v>2.9570530606553844</v>
      </c>
      <c r="S10">
        <f t="shared" si="11"/>
        <v>2.957053060655384</v>
      </c>
      <c r="T10">
        <f t="shared" si="12"/>
        <v>-5.5133306204396373</v>
      </c>
      <c r="U10">
        <f t="shared" si="13"/>
        <v>5.5133306204396373</v>
      </c>
      <c r="V10">
        <f t="shared" si="29"/>
        <v>0.35</v>
      </c>
      <c r="W10">
        <f t="shared" si="14"/>
        <v>1.5674989826648642</v>
      </c>
      <c r="X10">
        <f t="shared" si="15"/>
        <v>2.4570530606553844</v>
      </c>
      <c r="Y10">
        <v>-0.87833265510990943</v>
      </c>
      <c r="Z10">
        <v>5.5133306204396373</v>
      </c>
      <c r="AA10">
        <f t="shared" si="0"/>
        <v>2.4570530606553844</v>
      </c>
      <c r="AB10">
        <f t="shared" si="1"/>
        <v>1.4141165545905376</v>
      </c>
      <c r="AC10">
        <f t="shared" si="16"/>
        <v>0.25579184778535485</v>
      </c>
      <c r="AD10">
        <f t="shared" si="17"/>
        <v>6.5429469393446142</v>
      </c>
      <c r="AE10">
        <f t="shared" si="18"/>
        <v>7.9570634939351521</v>
      </c>
      <c r="AF10">
        <f t="shared" si="2"/>
        <v>1.5429365060648463</v>
      </c>
      <c r="AG10">
        <f t="shared" si="19"/>
        <v>9.4999999999999982</v>
      </c>
      <c r="AH10">
        <f t="shared" si="20"/>
        <v>0.28208267394391934</v>
      </c>
      <c r="AI10">
        <v>4</v>
      </c>
      <c r="AJ10">
        <v>0.5</v>
      </c>
      <c r="AK10">
        <v>2.7</v>
      </c>
      <c r="AL10">
        <v>-2.3645100000000001</v>
      </c>
      <c r="AM10">
        <f t="shared" si="31"/>
        <v>-1.8087095522388061</v>
      </c>
      <c r="AN10">
        <f t="shared" si="32"/>
        <v>1.055800447761194</v>
      </c>
      <c r="AO10">
        <f t="shared" si="33"/>
        <v>8.0477251791350017</v>
      </c>
      <c r="AP10">
        <f t="shared" si="34"/>
        <v>8.0477251791350017</v>
      </c>
      <c r="AQ10">
        <f t="shared" si="35"/>
        <v>-9.2348382089552246</v>
      </c>
      <c r="AR10">
        <f t="shared" si="36"/>
        <v>9.2348382089552246</v>
      </c>
      <c r="AT10">
        <v>4</v>
      </c>
      <c r="AU10">
        <v>0.5</v>
      </c>
      <c r="AV10">
        <v>8</v>
      </c>
      <c r="AW10">
        <v>-1.5</v>
      </c>
      <c r="AX10">
        <f t="shared" si="30"/>
        <v>-2.1666666666666665</v>
      </c>
      <c r="AY10">
        <f t="shared" si="21"/>
        <v>-0.16666666666666666</v>
      </c>
      <c r="AZ10">
        <f t="shared" si="22"/>
        <v>9.5</v>
      </c>
      <c r="BA10">
        <f t="shared" si="23"/>
        <v>9.4999999999999982</v>
      </c>
      <c r="BB10">
        <f t="shared" si="24"/>
        <v>-10.666666666666666</v>
      </c>
      <c r="BC10">
        <f t="shared" si="25"/>
        <v>10.666666666666666</v>
      </c>
    </row>
    <row r="11" spans="1:66" x14ac:dyDescent="0.25">
      <c r="A11">
        <v>3</v>
      </c>
      <c r="B11">
        <f t="shared" si="26"/>
        <v>5</v>
      </c>
      <c r="C11">
        <v>10</v>
      </c>
      <c r="D11">
        <v>0.5</v>
      </c>
      <c r="E11">
        <f t="shared" si="27"/>
        <v>-1.9230769230769231</v>
      </c>
      <c r="F11">
        <f t="shared" si="3"/>
        <v>2.5769230769230771</v>
      </c>
      <c r="G11">
        <f t="shared" si="4"/>
        <v>38.75</v>
      </c>
      <c r="H11">
        <f t="shared" si="5"/>
        <v>38.750000000000007</v>
      </c>
      <c r="I11">
        <f t="shared" si="6"/>
        <v>-20.76923076923077</v>
      </c>
      <c r="J11">
        <f t="shared" si="7"/>
        <v>20.76923076923077</v>
      </c>
      <c r="L11">
        <v>4</v>
      </c>
      <c r="M11">
        <v>0.5</v>
      </c>
      <c r="N11">
        <v>2</v>
      </c>
      <c r="O11">
        <f t="shared" si="8"/>
        <v>-1.763359322897939</v>
      </c>
      <c r="P11">
        <f t="shared" si="28"/>
        <v>-1.0089062152652926</v>
      </c>
      <c r="Q11">
        <f t="shared" si="9"/>
        <v>1.2544531076326464</v>
      </c>
      <c r="R11">
        <f t="shared" si="10"/>
        <v>3.6094361016510779</v>
      </c>
      <c r="S11">
        <f t="shared" si="11"/>
        <v>3.6094361016510774</v>
      </c>
      <c r="T11">
        <f t="shared" si="12"/>
        <v>-6.0356248610611702</v>
      </c>
      <c r="U11">
        <f t="shared" si="13"/>
        <v>6.0356248610611711</v>
      </c>
      <c r="V11">
        <f t="shared" si="29"/>
        <v>0.39999999999999997</v>
      </c>
      <c r="W11">
        <f t="shared" si="14"/>
        <v>1.763359322897939</v>
      </c>
      <c r="X11">
        <f t="shared" si="15"/>
        <v>3.1094361016510779</v>
      </c>
      <c r="Y11">
        <v>-1.0089062152652926</v>
      </c>
      <c r="Z11">
        <v>6.0356248610611711</v>
      </c>
      <c r="AA11">
        <f t="shared" si="0"/>
        <v>3.1094361016510779</v>
      </c>
      <c r="AB11">
        <f t="shared" si="1"/>
        <v>1.5736525992492039</v>
      </c>
      <c r="AC11">
        <f t="shared" si="16"/>
        <v>0.24270483922552766</v>
      </c>
      <c r="AD11">
        <f t="shared" si="17"/>
        <v>5.8905638983489235</v>
      </c>
      <c r="AE11">
        <f t="shared" si="18"/>
        <v>7.4642164975981276</v>
      </c>
      <c r="AF11">
        <f t="shared" si="2"/>
        <v>2.0357835024018738</v>
      </c>
      <c r="AG11">
        <f t="shared" si="19"/>
        <v>9.5000000000000018</v>
      </c>
      <c r="AH11">
        <f t="shared" si="20"/>
        <v>0.27320718324374504</v>
      </c>
      <c r="AI11">
        <v>4</v>
      </c>
      <c r="AJ11">
        <v>0.5</v>
      </c>
      <c r="AK11">
        <v>2.9</v>
      </c>
      <c r="AL11">
        <v>-2.2465700000000002</v>
      </c>
      <c r="AM11">
        <f t="shared" si="31"/>
        <v>-1.8087110144927534</v>
      </c>
      <c r="AN11">
        <f t="shared" si="32"/>
        <v>0.93785898550724645</v>
      </c>
      <c r="AO11">
        <f t="shared" si="33"/>
        <v>7.8182613091050008</v>
      </c>
      <c r="AP11">
        <f t="shared" si="34"/>
        <v>7.8182613091049991</v>
      </c>
      <c r="AQ11">
        <f t="shared" si="35"/>
        <v>-9.2348440579710136</v>
      </c>
      <c r="AR11">
        <f t="shared" si="36"/>
        <v>9.2348440579710154</v>
      </c>
      <c r="AT11">
        <v>4</v>
      </c>
      <c r="AU11">
        <v>0.5</v>
      </c>
      <c r="AV11">
        <v>9</v>
      </c>
      <c r="AW11">
        <v>-1.4145000000000001</v>
      </c>
      <c r="AX11">
        <f t="shared" si="30"/>
        <v>-2.1508461538461541</v>
      </c>
      <c r="AY11">
        <f t="shared" si="21"/>
        <v>-0.2363461538461539</v>
      </c>
      <c r="AZ11">
        <f t="shared" si="22"/>
        <v>9.5036461250000013</v>
      </c>
      <c r="BA11">
        <f t="shared" si="23"/>
        <v>9.5036461250000031</v>
      </c>
      <c r="BB11">
        <f t="shared" si="24"/>
        <v>-10.603384615384616</v>
      </c>
      <c r="BC11">
        <f t="shared" si="25"/>
        <v>10.603384615384615</v>
      </c>
    </row>
    <row r="12" spans="1:66" x14ac:dyDescent="0.25">
      <c r="A12">
        <v>3</v>
      </c>
      <c r="B12">
        <f t="shared" si="26"/>
        <v>5.5</v>
      </c>
      <c r="C12">
        <v>10</v>
      </c>
      <c r="D12">
        <v>0.5</v>
      </c>
      <c r="E12">
        <f t="shared" si="27"/>
        <v>-2.1923076923076925</v>
      </c>
      <c r="F12">
        <f t="shared" si="3"/>
        <v>2.8076923076923075</v>
      </c>
      <c r="G12">
        <f t="shared" si="4"/>
        <v>46.625</v>
      </c>
      <c r="H12">
        <f t="shared" si="5"/>
        <v>46.624999999999993</v>
      </c>
      <c r="I12">
        <f t="shared" si="6"/>
        <v>-23.076923076923077</v>
      </c>
      <c r="J12">
        <f t="shared" si="7"/>
        <v>23.076923076923073</v>
      </c>
      <c r="L12">
        <v>4</v>
      </c>
      <c r="M12">
        <v>0.5</v>
      </c>
      <c r="N12">
        <v>2</v>
      </c>
      <c r="O12">
        <f t="shared" si="8"/>
        <v>-1.9483479157094385</v>
      </c>
      <c r="P12">
        <f t="shared" si="28"/>
        <v>-1.1322319438062924</v>
      </c>
      <c r="Q12">
        <f t="shared" si="9"/>
        <v>1.3161159719031461</v>
      </c>
      <c r="R12">
        <f t="shared" si="10"/>
        <v>4.296059600649313</v>
      </c>
      <c r="S12">
        <f t="shared" si="11"/>
        <v>4.296059600649313</v>
      </c>
      <c r="T12">
        <f t="shared" si="12"/>
        <v>-6.5289277752251698</v>
      </c>
      <c r="U12">
        <f t="shared" si="13"/>
        <v>6.5289277752251689</v>
      </c>
      <c r="V12">
        <f t="shared" si="29"/>
        <v>0.44999999999999996</v>
      </c>
      <c r="W12">
        <f t="shared" si="14"/>
        <v>1.9483479157094385</v>
      </c>
      <c r="X12">
        <f t="shared" si="15"/>
        <v>3.7960596006493135</v>
      </c>
      <c r="Y12">
        <v>-1.1322319438062924</v>
      </c>
      <c r="Z12">
        <v>6.5289277752251689</v>
      </c>
      <c r="AA12">
        <f t="shared" si="0"/>
        <v>3.7960596006493135</v>
      </c>
      <c r="AB12">
        <f t="shared" si="1"/>
        <v>1.7321612514985629</v>
      </c>
      <c r="AC12">
        <f t="shared" si="16"/>
        <v>0.2281214676296531</v>
      </c>
      <c r="AD12">
        <f t="shared" si="17"/>
        <v>5.2039403993506861</v>
      </c>
      <c r="AE12">
        <f t="shared" si="18"/>
        <v>6.936101650849249</v>
      </c>
      <c r="AF12">
        <f t="shared" si="2"/>
        <v>2.5638983491507505</v>
      </c>
      <c r="AG12">
        <f t="shared" si="19"/>
        <v>9.5</v>
      </c>
      <c r="AH12">
        <f t="shared" si="20"/>
        <v>0.2633647973980055</v>
      </c>
      <c r="AI12">
        <v>4</v>
      </c>
      <c r="AJ12">
        <v>0.5</v>
      </c>
      <c r="AK12">
        <v>3.1</v>
      </c>
      <c r="AL12">
        <v>-2.14384</v>
      </c>
      <c r="AM12">
        <f t="shared" si="31"/>
        <v>-1.8087053521126761</v>
      </c>
      <c r="AN12">
        <f t="shared" si="32"/>
        <v>0.83513464788732394</v>
      </c>
      <c r="AO12">
        <f t="shared" si="33"/>
        <v>7.62387741568</v>
      </c>
      <c r="AP12">
        <f t="shared" si="34"/>
        <v>7.62387741568</v>
      </c>
      <c r="AQ12">
        <f t="shared" si="35"/>
        <v>-9.2348214084507045</v>
      </c>
      <c r="AR12">
        <f t="shared" si="36"/>
        <v>9.2348214084507045</v>
      </c>
      <c r="AT12">
        <v>4</v>
      </c>
      <c r="AU12">
        <v>0.5</v>
      </c>
      <c r="AV12">
        <v>10</v>
      </c>
      <c r="AW12">
        <v>-1.3420000000000001</v>
      </c>
      <c r="AX12">
        <f t="shared" si="30"/>
        <v>-2.1314285714285717</v>
      </c>
      <c r="AY12">
        <f t="shared" si="21"/>
        <v>-0.28942857142857142</v>
      </c>
      <c r="AZ12">
        <f t="shared" si="22"/>
        <v>9.5048200000000023</v>
      </c>
      <c r="BA12">
        <f t="shared" si="23"/>
        <v>9.5048200000000005</v>
      </c>
      <c r="BB12">
        <f t="shared" si="24"/>
        <v>-10.525714285714287</v>
      </c>
      <c r="BC12">
        <f t="shared" si="25"/>
        <v>10.525714285714287</v>
      </c>
    </row>
    <row r="13" spans="1:66" x14ac:dyDescent="0.25">
      <c r="A13">
        <v>3</v>
      </c>
      <c r="B13">
        <f t="shared" si="26"/>
        <v>6</v>
      </c>
      <c r="C13">
        <v>10</v>
      </c>
      <c r="D13">
        <v>0.5</v>
      </c>
      <c r="E13">
        <f t="shared" si="27"/>
        <v>-2.4615384615384617</v>
      </c>
      <c r="F13">
        <f t="shared" si="3"/>
        <v>3.0384615384615383</v>
      </c>
      <c r="G13">
        <f t="shared" si="4"/>
        <v>55.25</v>
      </c>
      <c r="H13">
        <f t="shared" si="5"/>
        <v>55.25</v>
      </c>
      <c r="I13">
        <f t="shared" si="6"/>
        <v>-25.384615384615387</v>
      </c>
      <c r="J13">
        <f t="shared" si="7"/>
        <v>25.384615384615383</v>
      </c>
      <c r="L13">
        <v>4</v>
      </c>
      <c r="M13">
        <v>0.5</v>
      </c>
      <c r="N13">
        <v>2</v>
      </c>
      <c r="O13">
        <f t="shared" si="8"/>
        <v>-2.1213242395784206</v>
      </c>
      <c r="P13">
        <f t="shared" si="28"/>
        <v>-1.2475494930522804</v>
      </c>
      <c r="Q13">
        <f t="shared" si="9"/>
        <v>1.3737747465261403</v>
      </c>
      <c r="R13">
        <f t="shared" si="10"/>
        <v>5.0000165294229646</v>
      </c>
      <c r="S13">
        <f t="shared" si="11"/>
        <v>5.0000165294229646</v>
      </c>
      <c r="T13">
        <f t="shared" si="12"/>
        <v>-6.9901979722091214</v>
      </c>
      <c r="U13">
        <f t="shared" si="13"/>
        <v>6.9901979722091223</v>
      </c>
      <c r="V13">
        <f t="shared" si="29"/>
        <v>0.49999999999999994</v>
      </c>
      <c r="W13">
        <f t="shared" si="14"/>
        <v>2.1213242395784206</v>
      </c>
      <c r="X13">
        <f t="shared" si="15"/>
        <v>4.5000165294229646</v>
      </c>
      <c r="Y13">
        <v>-1.2475494930522804</v>
      </c>
      <c r="Z13">
        <v>6.9901979722091223</v>
      </c>
      <c r="AA13">
        <f t="shared" si="0"/>
        <v>4.5000165294229646</v>
      </c>
      <c r="AB13">
        <f t="shared" si="1"/>
        <v>1.887257054192961</v>
      </c>
      <c r="AC13">
        <f t="shared" si="16"/>
        <v>0.2121316447533709</v>
      </c>
      <c r="AD13">
        <f t="shared" si="17"/>
        <v>4.4999834705770354</v>
      </c>
      <c r="AE13">
        <f t="shared" si="18"/>
        <v>6.3872405247699966</v>
      </c>
      <c r="AF13">
        <f t="shared" si="2"/>
        <v>3.1127594752300034</v>
      </c>
      <c r="AG13">
        <f t="shared" si="19"/>
        <v>9.5</v>
      </c>
      <c r="AH13">
        <f t="shared" si="20"/>
        <v>0.25272990572486659</v>
      </c>
      <c r="AT13">
        <v>4</v>
      </c>
      <c r="AU13">
        <v>0.5</v>
      </c>
      <c r="AV13">
        <v>11</v>
      </c>
      <c r="AW13">
        <v>-1.2795000000000001</v>
      </c>
      <c r="AX13">
        <f t="shared" si="30"/>
        <v>-2.1099333333333332</v>
      </c>
      <c r="AY13">
        <f t="shared" si="21"/>
        <v>-0.33043333333333336</v>
      </c>
      <c r="AZ13">
        <f t="shared" si="22"/>
        <v>9.5041613750000007</v>
      </c>
      <c r="BA13">
        <f t="shared" si="23"/>
        <v>9.5041613749999989</v>
      </c>
      <c r="BB13">
        <f t="shared" si="24"/>
        <v>-10.439733333333333</v>
      </c>
      <c r="BC13">
        <f t="shared" si="25"/>
        <v>10.439733333333335</v>
      </c>
    </row>
    <row r="14" spans="1:66" x14ac:dyDescent="0.25">
      <c r="A14">
        <v>3</v>
      </c>
      <c r="B14">
        <f t="shared" si="26"/>
        <v>6.5</v>
      </c>
      <c r="C14">
        <v>10</v>
      </c>
      <c r="D14">
        <v>0.5</v>
      </c>
      <c r="E14">
        <f t="shared" si="27"/>
        <v>-2.7307692307692308</v>
      </c>
      <c r="F14">
        <f t="shared" si="3"/>
        <v>3.2692307692307692</v>
      </c>
      <c r="G14">
        <f t="shared" si="4"/>
        <v>64.625</v>
      </c>
      <c r="H14">
        <f t="shared" si="5"/>
        <v>64.625</v>
      </c>
      <c r="I14">
        <f t="shared" si="6"/>
        <v>-27.69230769230769</v>
      </c>
      <c r="J14">
        <f t="shared" si="7"/>
        <v>27.692307692307693</v>
      </c>
      <c r="L14">
        <v>4</v>
      </c>
      <c r="M14">
        <v>0.5</v>
      </c>
      <c r="N14">
        <v>2</v>
      </c>
      <c r="O14">
        <f t="shared" si="8"/>
        <v>-2.2812218329626486</v>
      </c>
      <c r="P14">
        <f t="shared" si="28"/>
        <v>-1.3541478886417657</v>
      </c>
      <c r="Q14">
        <f t="shared" si="9"/>
        <v>1.4270739443208829</v>
      </c>
      <c r="R14">
        <f t="shared" si="10"/>
        <v>5.703973051185466</v>
      </c>
      <c r="S14">
        <f t="shared" si="11"/>
        <v>5.703973051185466</v>
      </c>
      <c r="T14">
        <f t="shared" si="12"/>
        <v>-7.4165915545670629</v>
      </c>
      <c r="U14">
        <f t="shared" si="13"/>
        <v>7.4165915545670629</v>
      </c>
      <c r="V14">
        <f t="shared" si="29"/>
        <v>0.54999999999999993</v>
      </c>
      <c r="W14">
        <f t="shared" si="14"/>
        <v>2.2812218329626486</v>
      </c>
      <c r="X14">
        <f t="shared" si="15"/>
        <v>5.203973051185466</v>
      </c>
      <c r="Y14">
        <v>-1.3541478886417657</v>
      </c>
      <c r="Z14">
        <v>7.4165915545670629</v>
      </c>
      <c r="AA14">
        <f t="shared" si="0"/>
        <v>5.203973051185466</v>
      </c>
      <c r="AB14">
        <f t="shared" si="1"/>
        <v>2.0365400425595621</v>
      </c>
      <c r="AC14">
        <f t="shared" si="16"/>
        <v>0.19483395363269038</v>
      </c>
      <c r="AD14">
        <f t="shared" si="17"/>
        <v>3.796026948814534</v>
      </c>
      <c r="AE14">
        <f t="shared" si="18"/>
        <v>5.8325669913740956</v>
      </c>
      <c r="AF14">
        <f t="shared" si="2"/>
        <v>3.6674330086259039</v>
      </c>
      <c r="AG14">
        <f t="shared" si="19"/>
        <v>9.5</v>
      </c>
      <c r="AH14">
        <f t="shared" si="20"/>
        <v>0.24150708046295652</v>
      </c>
      <c r="AI14">
        <v>4</v>
      </c>
      <c r="AJ14">
        <v>0.5</v>
      </c>
      <c r="AK14">
        <v>1</v>
      </c>
      <c r="AL14">
        <f>-((18)^0.5)</f>
        <v>-4.2426406871192848</v>
      </c>
      <c r="AM14">
        <f>(AJ14*(AI14-AK14)+2*(AK14*AL14))/(AI14+AK14)</f>
        <v>-1.397056274847714</v>
      </c>
      <c r="AN14">
        <f>(AL14*(AK14-AI14)+2*AI14*AJ14)/(AI14+AK14)</f>
        <v>3.3455844122715712</v>
      </c>
      <c r="AO14">
        <f>0.5*AI14*AJ14*AJ14+0.5*AK14*AL14*AL14</f>
        <v>9.4999999999999982</v>
      </c>
      <c r="AP14">
        <f>0.5*AI14*AM14*AM14+0.5*AK14*AN14*AN14</f>
        <v>9.5</v>
      </c>
      <c r="AQ14">
        <f>AI14*(AM14-AJ14)</f>
        <v>-7.588225099390856</v>
      </c>
      <c r="AR14">
        <f>AK14*(AN14-AL14)</f>
        <v>7.588225099390856</v>
      </c>
      <c r="AT14">
        <v>4</v>
      </c>
      <c r="AU14">
        <v>0.5</v>
      </c>
      <c r="AV14">
        <v>12</v>
      </c>
      <c r="AW14">
        <v>-1.2250000000000001</v>
      </c>
      <c r="AX14">
        <f t="shared" si="30"/>
        <v>-2.0875000000000004</v>
      </c>
      <c r="AY14">
        <f t="shared" si="21"/>
        <v>-0.36250000000000004</v>
      </c>
      <c r="AZ14">
        <f t="shared" si="22"/>
        <v>9.5037500000000019</v>
      </c>
      <c r="BA14">
        <f t="shared" si="23"/>
        <v>9.5037500000000037</v>
      </c>
      <c r="BB14">
        <f t="shared" si="24"/>
        <v>-10.350000000000001</v>
      </c>
      <c r="BC14">
        <f t="shared" si="25"/>
        <v>10.350000000000001</v>
      </c>
    </row>
    <row r="15" spans="1:66" x14ac:dyDescent="0.25">
      <c r="A15">
        <v>3</v>
      </c>
      <c r="B15">
        <f t="shared" si="26"/>
        <v>7</v>
      </c>
      <c r="C15">
        <v>10</v>
      </c>
      <c r="D15">
        <v>0.5</v>
      </c>
      <c r="E15">
        <f t="shared" si="27"/>
        <v>-3</v>
      </c>
      <c r="F15">
        <f t="shared" si="3"/>
        <v>3.5</v>
      </c>
      <c r="G15">
        <f t="shared" si="4"/>
        <v>74.75</v>
      </c>
      <c r="H15">
        <f t="shared" si="5"/>
        <v>74.75</v>
      </c>
      <c r="I15">
        <f t="shared" si="6"/>
        <v>-30</v>
      </c>
      <c r="J15">
        <f t="shared" si="7"/>
        <v>30</v>
      </c>
      <c r="L15">
        <v>4</v>
      </c>
      <c r="M15">
        <v>0.5</v>
      </c>
      <c r="N15">
        <v>2</v>
      </c>
      <c r="O15">
        <f t="shared" si="8"/>
        <v>-2.4270548694193668</v>
      </c>
      <c r="P15">
        <f t="shared" si="28"/>
        <v>-1.4513699129462445</v>
      </c>
      <c r="Q15">
        <f t="shared" si="9"/>
        <v>1.4756849564731223</v>
      </c>
      <c r="R15">
        <f t="shared" si="10"/>
        <v>6.3905953391722594</v>
      </c>
      <c r="S15">
        <f t="shared" si="11"/>
        <v>6.3905953391722594</v>
      </c>
      <c r="T15">
        <f t="shared" si="12"/>
        <v>-7.805479651784978</v>
      </c>
      <c r="U15">
        <f t="shared" si="13"/>
        <v>7.805479651784978</v>
      </c>
      <c r="V15">
        <f t="shared" si="29"/>
        <v>0.6</v>
      </c>
      <c r="W15">
        <f t="shared" si="14"/>
        <v>2.4270548694193668</v>
      </c>
      <c r="X15">
        <f t="shared" si="15"/>
        <v>5.8905953391722594</v>
      </c>
      <c r="Y15">
        <v>-1.4513699129462445</v>
      </c>
      <c r="Z15">
        <v>7.805479651784978</v>
      </c>
      <c r="AA15">
        <f t="shared" si="0"/>
        <v>5.8905953391722594</v>
      </c>
      <c r="AB15">
        <f t="shared" si="1"/>
        <v>2.1776460907610806</v>
      </c>
      <c r="AC15">
        <f t="shared" si="16"/>
        <v>0.17633504078395026</v>
      </c>
      <c r="AD15">
        <f t="shared" si="17"/>
        <v>3.1094046608277406</v>
      </c>
      <c r="AE15">
        <f t="shared" si="18"/>
        <v>5.2870507515888212</v>
      </c>
      <c r="AF15">
        <f t="shared" si="2"/>
        <v>4.2129492484111788</v>
      </c>
      <c r="AG15">
        <f t="shared" si="19"/>
        <v>9.5</v>
      </c>
      <c r="AH15">
        <f t="shared" si="20"/>
        <v>0.22993587696548839</v>
      </c>
      <c r="AI15">
        <v>4</v>
      </c>
      <c r="AJ15">
        <v>0.5</v>
      </c>
      <c r="AK15">
        <v>1.5460595003672404</v>
      </c>
      <c r="AL15">
        <v>-3</v>
      </c>
      <c r="AM15">
        <f t="shared" ref="AM15:AM22" si="37">(AJ15*(AI15-AK15)+2*(AK15*AL15))/(AI15+AK15)</f>
        <v>-1.4513704282931077</v>
      </c>
      <c r="AN15">
        <f t="shared" ref="AN15:AN22" si="38">(AL15*(AK15-AI15)+2*AI15*AJ15)/(AI15+AK15)</f>
        <v>2.0486295717068916</v>
      </c>
      <c r="AO15">
        <f t="shared" ref="AO15:AO22" si="39">0.5*AI15*AJ15*AJ15+0.5*AK15*AL15*AL15</f>
        <v>7.4572677516525818</v>
      </c>
      <c r="AP15">
        <f t="shared" ref="AP15:AP22" si="40">0.5*AI15*AM15*AM15+0.5*AK15*AN15*AN15</f>
        <v>7.4572677516525783</v>
      </c>
      <c r="AQ15">
        <f t="shared" ref="AQ15:AQ22" si="41">AI15*(AM15-AJ15)</f>
        <v>-7.8054817131724308</v>
      </c>
      <c r="AR15">
        <f t="shared" ref="AR15:AR22" si="42">AK15*(AN15-AL15)</f>
        <v>7.8054817131724317</v>
      </c>
      <c r="AT15">
        <v>4</v>
      </c>
      <c r="AU15">
        <v>0.5</v>
      </c>
      <c r="AV15">
        <v>13</v>
      </c>
      <c r="AW15">
        <v>-1.177</v>
      </c>
      <c r="AX15">
        <f t="shared" si="30"/>
        <v>-2.0648235294117647</v>
      </c>
      <c r="AY15">
        <f t="shared" si="21"/>
        <v>-0.38782352941176468</v>
      </c>
      <c r="AZ15">
        <f t="shared" si="22"/>
        <v>9.5046385000000004</v>
      </c>
      <c r="BA15">
        <f t="shared" si="23"/>
        <v>9.5046385000000004</v>
      </c>
      <c r="BB15">
        <f t="shared" si="24"/>
        <v>-10.259294117647059</v>
      </c>
      <c r="BC15">
        <f t="shared" si="25"/>
        <v>10.259294117647059</v>
      </c>
    </row>
    <row r="16" spans="1:66" x14ac:dyDescent="0.25">
      <c r="A16">
        <v>3</v>
      </c>
      <c r="B16">
        <f t="shared" si="26"/>
        <v>7.5</v>
      </c>
      <c r="C16">
        <v>10</v>
      </c>
      <c r="D16">
        <v>0.5</v>
      </c>
      <c r="E16">
        <f t="shared" si="27"/>
        <v>-3.2692307692307692</v>
      </c>
      <c r="F16">
        <f t="shared" si="3"/>
        <v>3.7307692307692308</v>
      </c>
      <c r="G16">
        <f t="shared" si="4"/>
        <v>85.625</v>
      </c>
      <c r="H16">
        <f t="shared" si="5"/>
        <v>85.625</v>
      </c>
      <c r="I16">
        <f t="shared" si="6"/>
        <v>-32.307692307692307</v>
      </c>
      <c r="J16">
        <f t="shared" si="7"/>
        <v>32.307692307692307</v>
      </c>
      <c r="L16">
        <v>4</v>
      </c>
      <c r="M16">
        <v>0.5</v>
      </c>
      <c r="N16">
        <v>2</v>
      </c>
      <c r="O16">
        <f t="shared" si="8"/>
        <v>-2.557924235581555</v>
      </c>
      <c r="P16">
        <f t="shared" si="28"/>
        <v>-1.5386161570543699</v>
      </c>
      <c r="Q16">
        <f t="shared" si="9"/>
        <v>1.5193080785271851</v>
      </c>
      <c r="R16">
        <f t="shared" si="10"/>
        <v>7.0429763949754829</v>
      </c>
      <c r="S16">
        <f t="shared" si="11"/>
        <v>7.042976394975482</v>
      </c>
      <c r="T16">
        <f t="shared" si="12"/>
        <v>-8.1544646282174789</v>
      </c>
      <c r="U16">
        <f t="shared" si="13"/>
        <v>8.1544646282174806</v>
      </c>
      <c r="V16">
        <f t="shared" si="29"/>
        <v>0.65</v>
      </c>
      <c r="W16">
        <f t="shared" si="14"/>
        <v>2.557924235581555</v>
      </c>
      <c r="X16">
        <f t="shared" si="15"/>
        <v>6.5429763949754829</v>
      </c>
      <c r="Y16">
        <v>-1.5386161570543699</v>
      </c>
      <c r="Z16">
        <v>8.1544646282174806</v>
      </c>
      <c r="AA16">
        <f t="shared" si="0"/>
        <v>6.5429763949754829</v>
      </c>
      <c r="AB16">
        <f t="shared" si="1"/>
        <v>2.308297037477967</v>
      </c>
      <c r="AC16">
        <f t="shared" si="16"/>
        <v>0.15674895868950828</v>
      </c>
      <c r="AD16">
        <f t="shared" si="17"/>
        <v>2.4570236050245171</v>
      </c>
      <c r="AE16">
        <f t="shared" si="18"/>
        <v>4.7653206425024841</v>
      </c>
      <c r="AF16">
        <f t="shared" si="2"/>
        <v>4.734679357497515</v>
      </c>
      <c r="AG16">
        <f t="shared" si="19"/>
        <v>9.5</v>
      </c>
      <c r="AH16">
        <f t="shared" si="20"/>
        <v>0.21829614386201338</v>
      </c>
      <c r="AI16">
        <v>4</v>
      </c>
      <c r="AJ16">
        <v>0.5</v>
      </c>
      <c r="AK16">
        <v>1.6435913400282791</v>
      </c>
      <c r="AL16">
        <v>-3</v>
      </c>
      <c r="AM16">
        <f t="shared" si="37"/>
        <v>-1.538620213089402</v>
      </c>
      <c r="AN16">
        <f t="shared" si="38"/>
        <v>1.9613797869105982</v>
      </c>
      <c r="AO16">
        <f t="shared" si="39"/>
        <v>7.8961610301272565</v>
      </c>
      <c r="AP16">
        <f t="shared" si="40"/>
        <v>7.8961610301272565</v>
      </c>
      <c r="AQ16">
        <f t="shared" si="41"/>
        <v>-8.154480852357608</v>
      </c>
      <c r="AR16">
        <f t="shared" si="42"/>
        <v>8.154480852357608</v>
      </c>
      <c r="AT16">
        <v>4</v>
      </c>
      <c r="AU16">
        <v>0.5</v>
      </c>
      <c r="AV16">
        <v>14</v>
      </c>
      <c r="AW16">
        <v>-1.1339999999999999</v>
      </c>
      <c r="AX16">
        <f t="shared" si="30"/>
        <v>-2.0417777777777775</v>
      </c>
      <c r="AY16">
        <f t="shared" si="21"/>
        <v>-0.40777777777777779</v>
      </c>
      <c r="AZ16">
        <f t="shared" si="22"/>
        <v>9.5016919999999985</v>
      </c>
      <c r="BA16">
        <f t="shared" si="23"/>
        <v>9.5016919999999985</v>
      </c>
      <c r="BB16">
        <f t="shared" si="24"/>
        <v>-10.16711111111111</v>
      </c>
      <c r="BC16">
        <f t="shared" si="25"/>
        <v>10.16711111111111</v>
      </c>
    </row>
    <row r="17" spans="1:55" x14ac:dyDescent="0.25">
      <c r="A17">
        <v>3</v>
      </c>
      <c r="B17">
        <f t="shared" si="26"/>
        <v>8</v>
      </c>
      <c r="C17">
        <v>10</v>
      </c>
      <c r="D17">
        <v>0.5</v>
      </c>
      <c r="E17">
        <f t="shared" si="27"/>
        <v>-3.5384615384615383</v>
      </c>
      <c r="F17">
        <f t="shared" si="3"/>
        <v>3.9615384615384617</v>
      </c>
      <c r="G17">
        <f t="shared" si="4"/>
        <v>97.25</v>
      </c>
      <c r="H17">
        <f t="shared" si="5"/>
        <v>97.25</v>
      </c>
      <c r="I17">
        <f t="shared" si="6"/>
        <v>-34.615384615384613</v>
      </c>
      <c r="J17">
        <f t="shared" si="7"/>
        <v>34.615384615384613</v>
      </c>
      <c r="L17">
        <v>4</v>
      </c>
      <c r="M17">
        <v>0.5</v>
      </c>
      <c r="N17">
        <v>2</v>
      </c>
      <c r="O17">
        <f t="shared" si="8"/>
        <v>-2.6730230745167307</v>
      </c>
      <c r="P17">
        <f t="shared" si="28"/>
        <v>-1.6153487163444871</v>
      </c>
      <c r="Q17">
        <f t="shared" si="9"/>
        <v>1.5576743581722436</v>
      </c>
      <c r="R17">
        <f t="shared" si="10"/>
        <v>7.6450523568988755</v>
      </c>
      <c r="S17">
        <f t="shared" si="11"/>
        <v>7.6450523568988746</v>
      </c>
      <c r="T17">
        <f t="shared" si="12"/>
        <v>-8.4613948653779474</v>
      </c>
      <c r="U17">
        <f t="shared" si="13"/>
        <v>8.4613948653779492</v>
      </c>
      <c r="V17">
        <f t="shared" si="29"/>
        <v>0.70000000000000007</v>
      </c>
      <c r="W17">
        <f t="shared" si="14"/>
        <v>2.6730230745167307</v>
      </c>
      <c r="X17">
        <f t="shared" si="15"/>
        <v>7.1450523568988755</v>
      </c>
      <c r="Y17">
        <v>-1.6153487163444871</v>
      </c>
      <c r="Z17">
        <v>8.4613948653779492</v>
      </c>
      <c r="AA17">
        <f t="shared" si="0"/>
        <v>7.1450523568988755</v>
      </c>
      <c r="AB17">
        <f t="shared" si="1"/>
        <v>2.426349406107311</v>
      </c>
      <c r="AC17">
        <f t="shared" si="16"/>
        <v>0.13619646262297433</v>
      </c>
      <c r="AD17">
        <f t="shared" si="17"/>
        <v>1.8549476431011243</v>
      </c>
      <c r="AE17">
        <f t="shared" si="18"/>
        <v>4.281297049208435</v>
      </c>
      <c r="AF17">
        <f t="shared" si="2"/>
        <v>5.2187029507915641</v>
      </c>
      <c r="AG17">
        <f t="shared" si="19"/>
        <v>9.5</v>
      </c>
      <c r="AH17">
        <f t="shared" si="20"/>
        <v>0.20691295390111358</v>
      </c>
      <c r="AI17">
        <v>4</v>
      </c>
      <c r="AJ17">
        <v>0.5</v>
      </c>
      <c r="AK17">
        <v>1.7322430200233747</v>
      </c>
      <c r="AL17">
        <v>-3</v>
      </c>
      <c r="AM17">
        <f t="shared" si="37"/>
        <v>-1.6153501513817847</v>
      </c>
      <c r="AN17">
        <f t="shared" si="38"/>
        <v>1.8846498486182159</v>
      </c>
      <c r="AO17">
        <f t="shared" si="39"/>
        <v>8.2950935901051857</v>
      </c>
      <c r="AP17">
        <f t="shared" si="40"/>
        <v>8.2950935901051892</v>
      </c>
      <c r="AQ17">
        <f t="shared" si="41"/>
        <v>-8.4614006055271389</v>
      </c>
      <c r="AR17">
        <f t="shared" si="42"/>
        <v>8.4614006055271389</v>
      </c>
      <c r="AT17">
        <v>4</v>
      </c>
      <c r="AU17">
        <v>0.5</v>
      </c>
      <c r="AV17">
        <v>15</v>
      </c>
      <c r="AW17">
        <v>-1.0955999999999999</v>
      </c>
      <c r="AX17">
        <f t="shared" si="30"/>
        <v>-2.0193684210526315</v>
      </c>
      <c r="AY17">
        <f t="shared" si="21"/>
        <v>-0.42376842105263152</v>
      </c>
      <c r="AZ17">
        <f t="shared" si="22"/>
        <v>9.5025451999999984</v>
      </c>
      <c r="BA17">
        <f t="shared" si="23"/>
        <v>9.5025451999999984</v>
      </c>
      <c r="BB17">
        <f t="shared" si="24"/>
        <v>-10.077473684210526</v>
      </c>
      <c r="BC17">
        <f t="shared" si="25"/>
        <v>10.077473684210524</v>
      </c>
    </row>
    <row r="18" spans="1:55" x14ac:dyDescent="0.25">
      <c r="A18">
        <v>3</v>
      </c>
      <c r="B18">
        <f t="shared" si="26"/>
        <v>8.5</v>
      </c>
      <c r="C18">
        <v>10</v>
      </c>
      <c r="D18">
        <v>0.5</v>
      </c>
      <c r="E18">
        <f t="shared" si="27"/>
        <v>-3.8076923076923075</v>
      </c>
      <c r="F18">
        <f t="shared" si="3"/>
        <v>4.1923076923076925</v>
      </c>
      <c r="G18">
        <f t="shared" si="4"/>
        <v>109.625</v>
      </c>
      <c r="H18">
        <f t="shared" si="5"/>
        <v>109.62500000000001</v>
      </c>
      <c r="I18">
        <f t="shared" si="6"/>
        <v>-36.92307692307692</v>
      </c>
      <c r="J18">
        <f t="shared" si="7"/>
        <v>36.923076923076927</v>
      </c>
      <c r="L18">
        <v>4</v>
      </c>
      <c r="M18">
        <v>0.5</v>
      </c>
      <c r="N18">
        <v>2</v>
      </c>
      <c r="O18">
        <f t="shared" si="8"/>
        <v>-2.7716417602915002</v>
      </c>
      <c r="P18">
        <f t="shared" si="28"/>
        <v>-1.6810945068610001</v>
      </c>
      <c r="Q18">
        <f t="shared" si="9"/>
        <v>1.5905472534304999</v>
      </c>
      <c r="R18">
        <f t="shared" si="10"/>
        <v>8.1819980473917653</v>
      </c>
      <c r="S18">
        <f t="shared" si="11"/>
        <v>8.1819980473917653</v>
      </c>
      <c r="T18">
        <f t="shared" si="12"/>
        <v>-8.7243780274440006</v>
      </c>
      <c r="U18">
        <f t="shared" si="13"/>
        <v>8.7243780274440006</v>
      </c>
      <c r="V18">
        <f t="shared" si="29"/>
        <v>0.75000000000000011</v>
      </c>
      <c r="W18">
        <f t="shared" si="14"/>
        <v>2.7716417602915002</v>
      </c>
      <c r="X18">
        <f t="shared" si="15"/>
        <v>7.6819980473917662</v>
      </c>
      <c r="Y18">
        <v>-1.6810945068610001</v>
      </c>
      <c r="Z18">
        <v>8.7243780274440006</v>
      </c>
      <c r="AA18">
        <f t="shared" si="0"/>
        <v>7.6819980473917662</v>
      </c>
      <c r="AB18">
        <f t="shared" si="1"/>
        <v>2.5298405653953067</v>
      </c>
      <c r="AC18">
        <f t="shared" si="16"/>
        <v>0.11480426614931319</v>
      </c>
      <c r="AD18">
        <f t="shared" si="17"/>
        <v>1.3180019526082338</v>
      </c>
      <c r="AE18">
        <f t="shared" si="18"/>
        <v>3.8478425180035405</v>
      </c>
      <c r="AF18">
        <f t="shared" si="2"/>
        <v>5.6521574819964586</v>
      </c>
      <c r="AG18">
        <f t="shared" si="19"/>
        <v>9.5</v>
      </c>
      <c r="AH18">
        <f t="shared" si="20"/>
        <v>0.19615918326715018</v>
      </c>
      <c r="AI18">
        <v>4</v>
      </c>
      <c r="AJ18">
        <v>0.5</v>
      </c>
      <c r="AK18">
        <v>1.8104432083681934</v>
      </c>
      <c r="AL18">
        <v>-3</v>
      </c>
      <c r="AM18">
        <f t="shared" si="37"/>
        <v>-1.6810904958722543</v>
      </c>
      <c r="AN18">
        <f t="shared" si="38"/>
        <v>1.8189095041277461</v>
      </c>
      <c r="AO18">
        <f t="shared" si="39"/>
        <v>8.6469944376568701</v>
      </c>
      <c r="AP18">
        <f t="shared" si="40"/>
        <v>8.6469944376568719</v>
      </c>
      <c r="AQ18">
        <f t="shared" si="41"/>
        <v>-8.7243619834890183</v>
      </c>
      <c r="AR18">
        <f t="shared" si="42"/>
        <v>8.7243619834890165</v>
      </c>
      <c r="AT18">
        <v>4</v>
      </c>
      <c r="AU18">
        <v>0.5</v>
      </c>
      <c r="AV18">
        <v>16</v>
      </c>
      <c r="AW18">
        <v>-1.0608</v>
      </c>
      <c r="AX18">
        <f t="shared" si="30"/>
        <v>-1.9972799999999999</v>
      </c>
      <c r="AY18">
        <f t="shared" si="21"/>
        <v>-0.43647999999999998</v>
      </c>
      <c r="AZ18">
        <f t="shared" si="22"/>
        <v>9.5023731199999997</v>
      </c>
      <c r="BA18">
        <f t="shared" si="23"/>
        <v>9.5023731199999997</v>
      </c>
      <c r="BB18">
        <f t="shared" si="24"/>
        <v>-9.9891199999999998</v>
      </c>
      <c r="BC18">
        <f t="shared" si="25"/>
        <v>9.9891199999999998</v>
      </c>
    </row>
    <row r="19" spans="1:55" x14ac:dyDescent="0.25">
      <c r="A19">
        <v>3</v>
      </c>
      <c r="B19">
        <f t="shared" si="26"/>
        <v>9</v>
      </c>
      <c r="C19">
        <v>10</v>
      </c>
      <c r="D19">
        <v>0.5</v>
      </c>
      <c r="E19">
        <f t="shared" si="27"/>
        <v>-4.0769230769230766</v>
      </c>
      <c r="F19">
        <f t="shared" si="3"/>
        <v>4.4230769230769234</v>
      </c>
      <c r="G19">
        <f t="shared" si="4"/>
        <v>122.75</v>
      </c>
      <c r="H19">
        <f t="shared" si="5"/>
        <v>122.75</v>
      </c>
      <c r="I19">
        <f t="shared" si="6"/>
        <v>-39.230769230769226</v>
      </c>
      <c r="J19">
        <f t="shared" si="7"/>
        <v>39.230769230769234</v>
      </c>
      <c r="L19">
        <v>4</v>
      </c>
      <c r="M19">
        <v>0.5</v>
      </c>
      <c r="N19">
        <v>2</v>
      </c>
      <c r="O19">
        <f t="shared" si="8"/>
        <v>-2.8531722730718641</v>
      </c>
      <c r="P19">
        <f t="shared" si="28"/>
        <v>-1.7354481820479093</v>
      </c>
      <c r="Q19">
        <f t="shared" si="9"/>
        <v>1.6177240910239548</v>
      </c>
      <c r="R19">
        <f t="shared" si="10"/>
        <v>8.6405920198260677</v>
      </c>
      <c r="S19">
        <f t="shared" si="11"/>
        <v>8.6405920198260677</v>
      </c>
      <c r="T19">
        <f t="shared" si="12"/>
        <v>-8.9417927281916363</v>
      </c>
      <c r="U19">
        <f t="shared" si="13"/>
        <v>8.9417927281916381</v>
      </c>
      <c r="V19">
        <f t="shared" si="29"/>
        <v>0.80000000000000016</v>
      </c>
      <c r="W19">
        <f t="shared" si="14"/>
        <v>2.8531722730718641</v>
      </c>
      <c r="X19">
        <f t="shared" si="15"/>
        <v>8.1405920198260677</v>
      </c>
      <c r="Y19">
        <v>-1.7354481820479093</v>
      </c>
      <c r="Z19">
        <v>8.9417927281916381</v>
      </c>
      <c r="AA19">
        <f t="shared" si="0"/>
        <v>8.1405920198260677</v>
      </c>
      <c r="AB19">
        <f t="shared" si="1"/>
        <v>2.6170312346792808</v>
      </c>
      <c r="AC19">
        <f t="shared" si="16"/>
        <v>9.2704259889928059E-2</v>
      </c>
      <c r="AD19">
        <f t="shared" si="17"/>
        <v>0.85940798017393238</v>
      </c>
      <c r="AE19">
        <f t="shared" si="18"/>
        <v>3.4764392148532131</v>
      </c>
      <c r="AF19">
        <f t="shared" si="2"/>
        <v>6.0235607851467865</v>
      </c>
      <c r="AG19">
        <f t="shared" si="19"/>
        <v>9.5</v>
      </c>
      <c r="AH19">
        <f t="shared" si="20"/>
        <v>0.18645211757588631</v>
      </c>
      <c r="AI19">
        <v>4</v>
      </c>
      <c r="AJ19">
        <v>0.5</v>
      </c>
      <c r="AK19">
        <v>1.8767368531061228</v>
      </c>
      <c r="AL19">
        <v>-3</v>
      </c>
      <c r="AM19">
        <f t="shared" si="37"/>
        <v>-1.7354511185572781</v>
      </c>
      <c r="AN19">
        <f t="shared" si="38"/>
        <v>1.7645488814427222</v>
      </c>
      <c r="AO19">
        <f t="shared" si="39"/>
        <v>8.9453158389775531</v>
      </c>
      <c r="AP19">
        <f t="shared" si="40"/>
        <v>8.9453158389775531</v>
      </c>
      <c r="AQ19">
        <f t="shared" si="41"/>
        <v>-8.9418044742291123</v>
      </c>
      <c r="AR19">
        <f t="shared" si="42"/>
        <v>8.9418044742291105</v>
      </c>
      <c r="AT19">
        <v>4</v>
      </c>
      <c r="AU19">
        <v>0.5</v>
      </c>
      <c r="AV19">
        <v>17</v>
      </c>
      <c r="AW19">
        <v>-1.0289999999999999</v>
      </c>
      <c r="AX19">
        <f t="shared" si="30"/>
        <v>-1.9755238095238095</v>
      </c>
      <c r="AY19">
        <f t="shared" si="21"/>
        <v>-0.44652380952380949</v>
      </c>
      <c r="AZ19">
        <f t="shared" si="22"/>
        <v>9.5001484999999981</v>
      </c>
      <c r="BA19">
        <f t="shared" si="23"/>
        <v>9.5001484999999981</v>
      </c>
      <c r="BB19">
        <f t="shared" si="24"/>
        <v>-9.9020952380952387</v>
      </c>
      <c r="BC19">
        <f t="shared" si="25"/>
        <v>9.902095238095237</v>
      </c>
    </row>
    <row r="20" spans="1:55" x14ac:dyDescent="0.25">
      <c r="A20">
        <v>3</v>
      </c>
      <c r="B20">
        <f t="shared" si="26"/>
        <v>9.5</v>
      </c>
      <c r="C20">
        <v>10</v>
      </c>
      <c r="D20">
        <v>0.5</v>
      </c>
      <c r="E20">
        <f t="shared" si="27"/>
        <v>-4.3461538461538458</v>
      </c>
      <c r="F20">
        <f t="shared" si="3"/>
        <v>4.6538461538461542</v>
      </c>
      <c r="G20">
        <f t="shared" si="4"/>
        <v>136.625</v>
      </c>
      <c r="H20">
        <f t="shared" si="5"/>
        <v>136.625</v>
      </c>
      <c r="I20">
        <f t="shared" si="6"/>
        <v>-41.53846153846154</v>
      </c>
      <c r="J20">
        <f t="shared" si="7"/>
        <v>41.53846153846154</v>
      </c>
      <c r="L20">
        <v>4</v>
      </c>
      <c r="M20">
        <v>0.5</v>
      </c>
      <c r="N20">
        <v>2</v>
      </c>
      <c r="O20">
        <f t="shared" si="8"/>
        <v>-2.9171119477852012</v>
      </c>
      <c r="P20">
        <f t="shared" si="28"/>
        <v>-1.7780746318568008</v>
      </c>
      <c r="Q20">
        <f t="shared" si="9"/>
        <v>1.6390373159284006</v>
      </c>
      <c r="R20">
        <f t="shared" si="10"/>
        <v>9.0095421159111702</v>
      </c>
      <c r="S20">
        <f t="shared" si="11"/>
        <v>9.0095421159111702</v>
      </c>
      <c r="T20">
        <f t="shared" si="12"/>
        <v>-9.1122985274272033</v>
      </c>
      <c r="U20">
        <f t="shared" si="13"/>
        <v>9.1122985274272033</v>
      </c>
      <c r="V20">
        <f t="shared" si="29"/>
        <v>0.8500000000000002</v>
      </c>
      <c r="W20">
        <f t="shared" si="14"/>
        <v>2.9171119477852012</v>
      </c>
      <c r="X20">
        <f t="shared" si="15"/>
        <v>8.5095421159111702</v>
      </c>
      <c r="Y20">
        <v>-1.7780746318568008</v>
      </c>
      <c r="Z20">
        <v>9.1122985274272033</v>
      </c>
      <c r="AA20">
        <f t="shared" si="0"/>
        <v>8.5095421159111702</v>
      </c>
      <c r="AB20">
        <f t="shared" si="1"/>
        <v>2.6864433230057756</v>
      </c>
      <c r="AC20">
        <f t="shared" si="16"/>
        <v>7.0032698369321023E-2</v>
      </c>
      <c r="AD20">
        <f t="shared" si="17"/>
        <v>0.4904578840888299</v>
      </c>
      <c r="AE20">
        <f t="shared" si="18"/>
        <v>3.1769012070946054</v>
      </c>
      <c r="AF20">
        <f t="shared" si="2"/>
        <v>6.3230987929053954</v>
      </c>
      <c r="AG20">
        <f t="shared" si="19"/>
        <v>9.5</v>
      </c>
      <c r="AH20">
        <f t="shared" si="20"/>
        <v>0.17823863798555592</v>
      </c>
      <c r="AI20">
        <v>4</v>
      </c>
      <c r="AJ20">
        <v>0.5</v>
      </c>
      <c r="AK20">
        <v>1.929779442079024</v>
      </c>
      <c r="AL20">
        <v>-3</v>
      </c>
      <c r="AM20">
        <f t="shared" si="37"/>
        <v>-1.7780705802806394</v>
      </c>
      <c r="AN20">
        <f t="shared" si="38"/>
        <v>1.7219294197193606</v>
      </c>
      <c r="AO20">
        <f t="shared" si="39"/>
        <v>9.1840074893556078</v>
      </c>
      <c r="AP20">
        <f t="shared" si="40"/>
        <v>9.1840074893556078</v>
      </c>
      <c r="AQ20">
        <f t="shared" si="41"/>
        <v>-9.1122823211225565</v>
      </c>
      <c r="AR20">
        <f t="shared" si="42"/>
        <v>9.1122823211225583</v>
      </c>
      <c r="AT20">
        <v>4</v>
      </c>
      <c r="AU20">
        <v>0.5</v>
      </c>
      <c r="AV20">
        <v>18</v>
      </c>
      <c r="AW20">
        <v>-1</v>
      </c>
      <c r="AX20">
        <f t="shared" si="30"/>
        <v>-1.9545454545454546</v>
      </c>
      <c r="AY20">
        <f t="shared" si="21"/>
        <v>-0.45454545454545453</v>
      </c>
      <c r="AZ20">
        <f t="shared" si="22"/>
        <v>9.5</v>
      </c>
      <c r="BA20">
        <f t="shared" si="23"/>
        <v>9.5</v>
      </c>
      <c r="BB20">
        <f t="shared" si="24"/>
        <v>-9.8181818181818183</v>
      </c>
      <c r="BC20">
        <f t="shared" si="25"/>
        <v>9.8181818181818166</v>
      </c>
    </row>
    <row r="21" spans="1:55" x14ac:dyDescent="0.25">
      <c r="A21">
        <v>3</v>
      </c>
      <c r="B21">
        <f t="shared" si="26"/>
        <v>10</v>
      </c>
      <c r="C21">
        <v>10</v>
      </c>
      <c r="D21">
        <v>0.5</v>
      </c>
      <c r="E21">
        <f t="shared" si="27"/>
        <v>-4.615384615384615</v>
      </c>
      <c r="F21">
        <f t="shared" si="3"/>
        <v>4.884615384615385</v>
      </c>
      <c r="G21">
        <f t="shared" si="4"/>
        <v>151.25</v>
      </c>
      <c r="H21">
        <f t="shared" si="5"/>
        <v>151.25000000000003</v>
      </c>
      <c r="I21">
        <f t="shared" si="6"/>
        <v>-43.846153846153847</v>
      </c>
      <c r="J21">
        <f t="shared" si="7"/>
        <v>43.846153846153854</v>
      </c>
      <c r="L21">
        <v>4</v>
      </c>
      <c r="M21">
        <v>0.5</v>
      </c>
      <c r="N21">
        <v>2</v>
      </c>
      <c r="O21">
        <f t="shared" si="8"/>
        <v>-2.9630665732320853</v>
      </c>
      <c r="P21">
        <f t="shared" si="28"/>
        <v>-1.8087110488213902</v>
      </c>
      <c r="Q21">
        <f t="shared" si="9"/>
        <v>1.6543555244106951</v>
      </c>
      <c r="R21">
        <f t="shared" si="10"/>
        <v>9.2797635174053337</v>
      </c>
      <c r="S21">
        <f t="shared" si="11"/>
        <v>9.2797635174053319</v>
      </c>
      <c r="T21">
        <f t="shared" si="12"/>
        <v>-9.2348441952855609</v>
      </c>
      <c r="U21">
        <f t="shared" si="13"/>
        <v>9.2348441952855609</v>
      </c>
      <c r="V21">
        <f t="shared" si="29"/>
        <v>0.90000000000000024</v>
      </c>
      <c r="W21">
        <f t="shared" si="14"/>
        <v>2.9630665732320853</v>
      </c>
      <c r="X21">
        <f t="shared" si="15"/>
        <v>8.7797635174053337</v>
      </c>
      <c r="Y21">
        <v>-1.8087110488213902</v>
      </c>
      <c r="Z21">
        <v>9.2348441952855609</v>
      </c>
      <c r="AA21">
        <f t="shared" si="0"/>
        <v>8.7797635174053337</v>
      </c>
      <c r="AB21">
        <f t="shared" si="1"/>
        <v>2.7368922011481862</v>
      </c>
      <c r="AC21">
        <f t="shared" si="16"/>
        <v>4.6929359956712206E-2</v>
      </c>
      <c r="AD21">
        <f t="shared" si="17"/>
        <v>0.2202364825946663</v>
      </c>
      <c r="AE21">
        <f t="shared" si="18"/>
        <v>2.9571286837428525</v>
      </c>
      <c r="AF21">
        <f t="shared" si="2"/>
        <v>6.5428713162571466</v>
      </c>
      <c r="AG21">
        <f t="shared" si="19"/>
        <v>9.5</v>
      </c>
      <c r="AH21">
        <f t="shared" si="20"/>
        <v>0.17196303916082817</v>
      </c>
      <c r="AI21">
        <v>4</v>
      </c>
      <c r="AJ21">
        <v>0.5</v>
      </c>
      <c r="AK21">
        <v>2.2999999999999998</v>
      </c>
      <c r="AL21">
        <v>-2.6619299999999999</v>
      </c>
      <c r="AM21">
        <f t="shared" si="37"/>
        <v>-1.8087107936507936</v>
      </c>
      <c r="AN21">
        <f t="shared" si="38"/>
        <v>1.3532192063492063</v>
      </c>
      <c r="AO21">
        <f t="shared" si="39"/>
        <v>8.648752023634998</v>
      </c>
      <c r="AP21">
        <f t="shared" si="40"/>
        <v>8.6487520236349997</v>
      </c>
      <c r="AQ21">
        <f t="shared" si="41"/>
        <v>-9.2348431746031743</v>
      </c>
      <c r="AR21">
        <f t="shared" si="42"/>
        <v>9.2348431746031743</v>
      </c>
      <c r="AT21">
        <v>4</v>
      </c>
      <c r="AU21">
        <v>0.5</v>
      </c>
      <c r="AV21">
        <v>19</v>
      </c>
      <c r="AW21">
        <v>-0.97350000000000003</v>
      </c>
      <c r="AX21">
        <f t="shared" si="30"/>
        <v>-1.9344782608695652</v>
      </c>
      <c r="AY21">
        <f t="shared" si="21"/>
        <v>-0.46097826086956528</v>
      </c>
      <c r="AZ21">
        <f t="shared" si="22"/>
        <v>9.5031713750000009</v>
      </c>
      <c r="BA21">
        <f t="shared" si="23"/>
        <v>9.5031713750000009</v>
      </c>
      <c r="BB21">
        <f t="shared" si="24"/>
        <v>-9.7379130434782617</v>
      </c>
      <c r="BC21">
        <f t="shared" si="25"/>
        <v>9.7379130434782599</v>
      </c>
    </row>
    <row r="22" spans="1:55" x14ac:dyDescent="0.25">
      <c r="A22">
        <v>3</v>
      </c>
      <c r="B22">
        <f t="shared" si="26"/>
        <v>10.5</v>
      </c>
      <c r="C22">
        <v>10</v>
      </c>
      <c r="D22">
        <v>0.5</v>
      </c>
      <c r="E22">
        <f t="shared" si="27"/>
        <v>-4.884615384615385</v>
      </c>
      <c r="F22">
        <f t="shared" si="3"/>
        <v>5.115384615384615</v>
      </c>
      <c r="G22">
        <f t="shared" si="4"/>
        <v>166.625</v>
      </c>
      <c r="H22">
        <f t="shared" si="5"/>
        <v>166.625</v>
      </c>
      <c r="I22">
        <f t="shared" si="6"/>
        <v>-46.153846153846153</v>
      </c>
      <c r="J22">
        <f t="shared" si="7"/>
        <v>46.153846153846146</v>
      </c>
      <c r="L22">
        <v>4</v>
      </c>
      <c r="M22">
        <v>0.5</v>
      </c>
      <c r="N22">
        <v>2</v>
      </c>
      <c r="O22">
        <f t="shared" si="8"/>
        <v>-2.9907528225407747</v>
      </c>
      <c r="P22">
        <f t="shared" si="28"/>
        <v>-1.8271685483605165</v>
      </c>
      <c r="Q22">
        <f t="shared" si="9"/>
        <v>1.6635842741802582</v>
      </c>
      <c r="R22">
        <f t="shared" si="10"/>
        <v>9.4446024455356099</v>
      </c>
      <c r="S22">
        <f t="shared" si="11"/>
        <v>9.4446024455356099</v>
      </c>
      <c r="T22">
        <f t="shared" si="12"/>
        <v>-9.3086741934420658</v>
      </c>
      <c r="U22">
        <f t="shared" si="13"/>
        <v>9.3086741934420658</v>
      </c>
      <c r="V22">
        <f t="shared" si="29"/>
        <v>0.95000000000000029</v>
      </c>
      <c r="W22">
        <f t="shared" si="14"/>
        <v>2.9907528225407747</v>
      </c>
      <c r="X22">
        <f t="shared" si="15"/>
        <v>8.9446024455356099</v>
      </c>
      <c r="Y22">
        <v>-1.8271685483605165</v>
      </c>
      <c r="Z22">
        <v>9.3086741934420658</v>
      </c>
      <c r="AA22">
        <f t="shared" si="0"/>
        <v>8.9446024455356099</v>
      </c>
      <c r="AB22">
        <f t="shared" si="1"/>
        <v>2.7675126372998564</v>
      </c>
      <c r="AC22">
        <f t="shared" si="16"/>
        <v>2.3536685081886551E-2</v>
      </c>
      <c r="AD22">
        <f t="shared" si="17"/>
        <v>5.5397554464390091E-2</v>
      </c>
      <c r="AE22">
        <f t="shared" si="18"/>
        <v>2.8229101917642465</v>
      </c>
      <c r="AF22">
        <f t="shared" si="2"/>
        <v>6.6770898082357535</v>
      </c>
      <c r="AG22">
        <f t="shared" si="19"/>
        <v>9.5</v>
      </c>
      <c r="AH22">
        <f t="shared" si="20"/>
        <v>0.16801518359256246</v>
      </c>
      <c r="AI22">
        <v>4</v>
      </c>
      <c r="AJ22">
        <v>0.5</v>
      </c>
      <c r="AK22">
        <v>1.9</v>
      </c>
      <c r="AL22">
        <v>-3.11327</v>
      </c>
      <c r="AM22">
        <f t="shared" si="37"/>
        <v>-1.8271908474576268</v>
      </c>
      <c r="AN22">
        <f t="shared" si="38"/>
        <v>1.7860791525423729</v>
      </c>
      <c r="AO22">
        <f t="shared" si="39"/>
        <v>9.7078275882549985</v>
      </c>
      <c r="AP22">
        <f t="shared" si="40"/>
        <v>9.7078275882549985</v>
      </c>
      <c r="AQ22">
        <f t="shared" si="41"/>
        <v>-9.3087633898305064</v>
      </c>
      <c r="AR22">
        <f t="shared" si="42"/>
        <v>9.3087633898305064</v>
      </c>
      <c r="AT22">
        <v>4</v>
      </c>
      <c r="AU22">
        <v>0.5</v>
      </c>
      <c r="AV22">
        <v>20</v>
      </c>
      <c r="AW22">
        <v>-0.94899999999999995</v>
      </c>
      <c r="AX22">
        <f t="shared" si="30"/>
        <v>-1.915</v>
      </c>
      <c r="AY22">
        <f t="shared" si="21"/>
        <v>-0.46599999999999997</v>
      </c>
      <c r="AZ22">
        <f t="shared" si="22"/>
        <v>9.5060099999999998</v>
      </c>
      <c r="BA22">
        <f t="shared" si="23"/>
        <v>9.5060099999999998</v>
      </c>
      <c r="BB22">
        <f t="shared" si="24"/>
        <v>-9.66</v>
      </c>
      <c r="BC22">
        <f t="shared" si="25"/>
        <v>9.66</v>
      </c>
    </row>
    <row r="23" spans="1:55" x14ac:dyDescent="0.25">
      <c r="A23">
        <v>3</v>
      </c>
      <c r="B23">
        <f t="shared" si="26"/>
        <v>11</v>
      </c>
      <c r="C23">
        <v>10</v>
      </c>
      <c r="D23">
        <v>0.5</v>
      </c>
      <c r="E23">
        <f t="shared" si="27"/>
        <v>-5.1538461538461542</v>
      </c>
      <c r="F23">
        <f t="shared" si="3"/>
        <v>5.3461538461538458</v>
      </c>
      <c r="G23">
        <f t="shared" si="4"/>
        <v>182.75</v>
      </c>
      <c r="H23">
        <f t="shared" si="5"/>
        <v>182.75</v>
      </c>
      <c r="I23">
        <f t="shared" si="6"/>
        <v>-48.46153846153846</v>
      </c>
      <c r="J23">
        <f t="shared" si="7"/>
        <v>48.46153846153846</v>
      </c>
      <c r="L23">
        <v>4</v>
      </c>
      <c r="M23">
        <v>0.5</v>
      </c>
      <c r="N23">
        <v>2</v>
      </c>
      <c r="O23">
        <f t="shared" si="8"/>
        <v>-2.9999999999797611</v>
      </c>
      <c r="P23">
        <f t="shared" si="28"/>
        <v>-1.8333333333198407</v>
      </c>
      <c r="Q23">
        <f t="shared" si="9"/>
        <v>1.6666666666599204</v>
      </c>
      <c r="R23">
        <f t="shared" si="10"/>
        <v>9.4999999998785665</v>
      </c>
      <c r="S23">
        <f t="shared" si="11"/>
        <v>9.4999999998785665</v>
      </c>
      <c r="T23">
        <f t="shared" si="12"/>
        <v>-9.3333333332793629</v>
      </c>
      <c r="U23">
        <f t="shared" si="13"/>
        <v>9.3333333332793629</v>
      </c>
      <c r="V23">
        <f t="shared" si="29"/>
        <v>1.0000000000000002</v>
      </c>
      <c r="W23">
        <f t="shared" si="14"/>
        <v>2.9999999999797611</v>
      </c>
      <c r="X23">
        <f t="shared" si="15"/>
        <v>8.9999999998785665</v>
      </c>
      <c r="Y23">
        <v>-1.8333333333198407</v>
      </c>
      <c r="Z23">
        <v>9.3333333332793629</v>
      </c>
      <c r="AA23">
        <f t="shared" si="0"/>
        <v>8.9999999998785665</v>
      </c>
      <c r="AB23">
        <f t="shared" si="1"/>
        <v>2.7777777777552899</v>
      </c>
      <c r="AC23">
        <f t="shared" si="16"/>
        <v>1.1019688284985221E-6</v>
      </c>
      <c r="AD23">
        <f t="shared" si="17"/>
        <v>1.2143352989824052E-10</v>
      </c>
      <c r="AE23">
        <f t="shared" si="18"/>
        <v>2.7777777778767234</v>
      </c>
      <c r="AF23">
        <f t="shared" si="2"/>
        <v>6.7222222221232766</v>
      </c>
      <c r="AG23">
        <f t="shared" si="19"/>
        <v>9.5</v>
      </c>
      <c r="AH23">
        <f t="shared" si="20"/>
        <v>0.16666666666963503</v>
      </c>
      <c r="AI23">
        <v>4</v>
      </c>
      <c r="AJ23">
        <v>0.5</v>
      </c>
      <c r="AK23">
        <v>2</v>
      </c>
      <c r="AL23">
        <v>-3</v>
      </c>
      <c r="AM23">
        <f>(AJ23*(AI23-AK23)+2*(AK23*AL23))/(AI23+AK23)</f>
        <v>-1.8333333333333333</v>
      </c>
      <c r="AN23">
        <f>(AL23*(AK23-AI23)+2*AI23*AJ23)/(AI23+AK23)</f>
        <v>1.6666666666666667</v>
      </c>
      <c r="AO23">
        <f>0.5*AI23*AJ23*AJ23+0.5*AK23*AL23*AL23</f>
        <v>9.5</v>
      </c>
      <c r="AP23">
        <f>0.5*AI23*AM23*AM23+0.5*AK23*AN23*AN23</f>
        <v>9.5</v>
      </c>
      <c r="AQ23">
        <f>AI23*(AM23-AJ23)</f>
        <v>-9.3333333333333321</v>
      </c>
      <c r="AR23">
        <f>AK23*(AN23-AL23)</f>
        <v>9.3333333333333339</v>
      </c>
    </row>
    <row r="24" spans="1:55" x14ac:dyDescent="0.25">
      <c r="A24">
        <v>3</v>
      </c>
      <c r="B24">
        <f t="shared" si="26"/>
        <v>11.5</v>
      </c>
      <c r="C24">
        <v>10</v>
      </c>
      <c r="D24">
        <v>0.5</v>
      </c>
      <c r="E24">
        <f t="shared" si="27"/>
        <v>-5.4230769230769234</v>
      </c>
      <c r="F24">
        <f t="shared" si="3"/>
        <v>5.5769230769230766</v>
      </c>
      <c r="G24">
        <f t="shared" si="4"/>
        <v>199.625</v>
      </c>
      <c r="H24">
        <f t="shared" si="5"/>
        <v>199.625</v>
      </c>
      <c r="I24">
        <f t="shared" si="6"/>
        <v>-50.769230769230774</v>
      </c>
      <c r="J24">
        <f t="shared" si="7"/>
        <v>50.769230769230766</v>
      </c>
      <c r="L24">
        <v>4</v>
      </c>
      <c r="M24">
        <v>0.5</v>
      </c>
      <c r="N24">
        <v>2</v>
      </c>
      <c r="O24">
        <f>-W24</f>
        <v>-2.9907510933586341</v>
      </c>
      <c r="P24">
        <f>(M24*(L24-N24)+2*(N24*O24))/(L24+N24)</f>
        <v>-1.8271673955724228</v>
      </c>
      <c r="Q24">
        <f>(O24*(N24-L24)+2*L24*M24)/(L24+N24)</f>
        <v>1.6635836977862113</v>
      </c>
      <c r="R24">
        <f>0.5*L24*M24*M24+0.5*N24*O24*O24</f>
        <v>9.4445921024258652</v>
      </c>
      <c r="S24">
        <f>0.5*L24*P24*P24+0.5*N24*Q24*Q24</f>
        <v>9.4445921024258652</v>
      </c>
      <c r="T24">
        <f>L24*(P24-M24)</f>
        <v>-9.3086695822896921</v>
      </c>
      <c r="U24">
        <f>N24*(Q24-O24)</f>
        <v>9.3086695822896903</v>
      </c>
      <c r="V24">
        <f t="shared" si="29"/>
        <v>1.0500000000000003</v>
      </c>
      <c r="W24">
        <f t="shared" si="14"/>
        <v>2.9907510933586341</v>
      </c>
      <c r="X24">
        <f t="shared" si="15"/>
        <v>8.9445921024258652</v>
      </c>
      <c r="Y24">
        <v>-1.8271673955724228</v>
      </c>
      <c r="Z24">
        <v>9.3086695822896903</v>
      </c>
    </row>
    <row r="25" spans="1:55" x14ac:dyDescent="0.25">
      <c r="L25">
        <v>4</v>
      </c>
      <c r="M25">
        <v>0.5</v>
      </c>
      <c r="N25">
        <v>2</v>
      </c>
      <c r="O25">
        <f>-W25</f>
        <v>-2.9630631255288371</v>
      </c>
      <c r="P25">
        <f>(M25*(L25-N25)+2*(N25*O25))/(L25+N25)</f>
        <v>-1.8087087503525581</v>
      </c>
      <c r="Q25">
        <f>(O25*(N25-L25)+2*L25*M25)/(L25+N25)</f>
        <v>1.654354375176279</v>
      </c>
      <c r="R25">
        <f>0.5*L25*M25*M25+0.5*N25*O25*O25</f>
        <v>9.2797430858687218</v>
      </c>
      <c r="S25">
        <f>0.5*L25*P25*P25+0.5*N25*Q25*Q25</f>
        <v>9.2797430858687218</v>
      </c>
      <c r="T25">
        <f>L25*(P25-M25)</f>
        <v>-9.2348350014102323</v>
      </c>
      <c r="U25">
        <f>N25*(Q25-O25)</f>
        <v>9.2348350014102323</v>
      </c>
      <c r="V25">
        <f t="shared" si="29"/>
        <v>1.1000000000000003</v>
      </c>
      <c r="W25">
        <f t="shared" si="14"/>
        <v>2.9630631255288371</v>
      </c>
      <c r="X25">
        <f t="shared" si="15"/>
        <v>8.7797430858687218</v>
      </c>
      <c r="Y25">
        <v>-1.8087087503525581</v>
      </c>
      <c r="Z25">
        <v>9.2348350014102323</v>
      </c>
    </row>
    <row r="26" spans="1:55" x14ac:dyDescent="0.25">
      <c r="L26">
        <v>4</v>
      </c>
      <c r="M26">
        <v>0.5</v>
      </c>
      <c r="N26">
        <v>2</v>
      </c>
      <c r="O26">
        <f t="shared" ref="O26:O31" si="43">-W26</f>
        <v>-2.9171068028171816</v>
      </c>
      <c r="P26">
        <f t="shared" ref="P26:P31" si="44">(M26*(L26-N26)+2*(N26*O26))/(L26+N26)</f>
        <v>-1.7780712018781211</v>
      </c>
      <c r="Q26">
        <f t="shared" ref="Q26:Q31" si="45">(O26*(N26-L26)+2*L26*M26)/(L26+N26)</f>
        <v>1.6390356009390608</v>
      </c>
      <c r="R26">
        <f t="shared" ref="R26:R31" si="46">0.5*L26*M26*M26+0.5*N26*O26*O26</f>
        <v>9.0095120990422792</v>
      </c>
      <c r="S26">
        <f t="shared" ref="S26:S31" si="47">0.5*L26*P26*P26+0.5*N26*Q26*Q26</f>
        <v>9.0095120990422792</v>
      </c>
      <c r="T26">
        <f t="shared" ref="T26:T31" si="48">L26*(P26-M26)</f>
        <v>-9.1122848075124843</v>
      </c>
      <c r="U26">
        <f t="shared" ref="U26:U31" si="49">N26*(Q26-O26)</f>
        <v>9.1122848075124843</v>
      </c>
      <c r="V26">
        <f t="shared" si="29"/>
        <v>1.1500000000000004</v>
      </c>
      <c r="W26">
        <f t="shared" si="14"/>
        <v>2.9171068028171816</v>
      </c>
      <c r="X26">
        <f t="shared" si="15"/>
        <v>8.5095120990422792</v>
      </c>
      <c r="Y26">
        <v>-1.7780712018781211</v>
      </c>
      <c r="Z26">
        <v>9.1122848075124843</v>
      </c>
    </row>
    <row r="27" spans="1:55" x14ac:dyDescent="0.25">
      <c r="L27">
        <v>4</v>
      </c>
      <c r="M27">
        <v>0.5</v>
      </c>
      <c r="N27">
        <v>2</v>
      </c>
      <c r="O27">
        <f t="shared" si="43"/>
        <v>-2.8531654625596601</v>
      </c>
      <c r="P27">
        <f t="shared" si="44"/>
        <v>-1.7354436417064401</v>
      </c>
      <c r="Q27">
        <f t="shared" si="45"/>
        <v>1.6177218208532202</v>
      </c>
      <c r="R27">
        <f t="shared" si="46"/>
        <v>8.6405531567432785</v>
      </c>
      <c r="S27">
        <f t="shared" si="47"/>
        <v>8.6405531567432803</v>
      </c>
      <c r="T27">
        <f t="shared" si="48"/>
        <v>-8.9417745668257602</v>
      </c>
      <c r="U27">
        <f t="shared" si="49"/>
        <v>8.9417745668257602</v>
      </c>
      <c r="V27">
        <f t="shared" si="29"/>
        <v>1.2000000000000004</v>
      </c>
      <c r="W27">
        <f t="shared" si="14"/>
        <v>2.8531654625596601</v>
      </c>
      <c r="X27">
        <f t="shared" si="15"/>
        <v>8.1405531567432785</v>
      </c>
      <c r="Y27">
        <v>-1.7354436417064401</v>
      </c>
      <c r="Z27">
        <v>8.9417745668257602</v>
      </c>
    </row>
    <row r="28" spans="1:55" x14ac:dyDescent="0.25">
      <c r="L28">
        <v>4</v>
      </c>
      <c r="M28">
        <v>0.5</v>
      </c>
      <c r="N28">
        <v>2</v>
      </c>
      <c r="O28">
        <f t="shared" si="43"/>
        <v>-2.7716333262243809</v>
      </c>
      <c r="P28">
        <f t="shared" si="44"/>
        <v>-1.6810888841495872</v>
      </c>
      <c r="Q28">
        <f t="shared" si="45"/>
        <v>1.5905444420747934</v>
      </c>
      <c r="R28">
        <f t="shared" si="46"/>
        <v>8.1819512950376243</v>
      </c>
      <c r="S28">
        <f t="shared" si="47"/>
        <v>8.1819512950376243</v>
      </c>
      <c r="T28">
        <f t="shared" si="48"/>
        <v>-8.7243555365983489</v>
      </c>
      <c r="U28">
        <f t="shared" si="49"/>
        <v>8.7243555365983489</v>
      </c>
      <c r="V28">
        <f t="shared" si="29"/>
        <v>1.2500000000000004</v>
      </c>
      <c r="W28">
        <f t="shared" si="14"/>
        <v>2.7716333262243809</v>
      </c>
      <c r="X28">
        <f t="shared" si="15"/>
        <v>7.6819512950376252</v>
      </c>
      <c r="Y28">
        <v>-1.6810888841495872</v>
      </c>
      <c r="Z28">
        <v>8.7243555365983489</v>
      </c>
    </row>
    <row r="29" spans="1:55" x14ac:dyDescent="0.25">
      <c r="L29">
        <v>4</v>
      </c>
      <c r="M29">
        <v>0.5</v>
      </c>
      <c r="N29">
        <v>2</v>
      </c>
      <c r="O29">
        <f t="shared" si="43"/>
        <v>-2.6730130688937677</v>
      </c>
      <c r="P29">
        <f t="shared" si="44"/>
        <v>-1.6153420459291785</v>
      </c>
      <c r="Q29">
        <f t="shared" si="45"/>
        <v>1.5576710229645894</v>
      </c>
      <c r="R29">
        <f t="shared" si="46"/>
        <v>7.644998866476878</v>
      </c>
      <c r="S29">
        <f t="shared" si="47"/>
        <v>7.6449988664768789</v>
      </c>
      <c r="T29">
        <f t="shared" si="48"/>
        <v>-8.461368183716715</v>
      </c>
      <c r="U29">
        <f t="shared" si="49"/>
        <v>8.461368183716715</v>
      </c>
      <c r="V29">
        <f t="shared" si="29"/>
        <v>1.3000000000000005</v>
      </c>
      <c r="W29">
        <f t="shared" si="14"/>
        <v>2.6730130688937677</v>
      </c>
      <c r="X29">
        <f t="shared" si="15"/>
        <v>7.144998866476878</v>
      </c>
      <c r="Y29">
        <v>-1.6153420459291785</v>
      </c>
      <c r="Z29">
        <v>8.461368183716715</v>
      </c>
    </row>
    <row r="30" spans="1:55" x14ac:dyDescent="0.25">
      <c r="L30">
        <v>4</v>
      </c>
      <c r="M30">
        <v>0.5</v>
      </c>
      <c r="N30">
        <v>2</v>
      </c>
      <c r="O30">
        <f t="shared" si="43"/>
        <v>-2.5579127200910285</v>
      </c>
      <c r="P30">
        <f t="shared" si="44"/>
        <v>-1.5386084800606856</v>
      </c>
      <c r="Q30">
        <f t="shared" si="45"/>
        <v>1.5193042400303429</v>
      </c>
      <c r="R30">
        <f t="shared" si="46"/>
        <v>7.0429174836034845</v>
      </c>
      <c r="S30">
        <f t="shared" si="47"/>
        <v>7.0429174836034836</v>
      </c>
      <c r="T30">
        <f t="shared" si="48"/>
        <v>-8.1544339202427416</v>
      </c>
      <c r="U30">
        <f t="shared" si="49"/>
        <v>8.1544339202427434</v>
      </c>
      <c r="V30">
        <f t="shared" si="29"/>
        <v>1.3500000000000005</v>
      </c>
      <c r="W30">
        <f t="shared" si="14"/>
        <v>2.5579127200910285</v>
      </c>
      <c r="X30">
        <f t="shared" si="15"/>
        <v>6.5429174836034845</v>
      </c>
      <c r="Y30">
        <v>-1.5386084800606856</v>
      </c>
      <c r="Z30">
        <v>8.1544339202427434</v>
      </c>
    </row>
    <row r="31" spans="1:55" x14ac:dyDescent="0.25">
      <c r="L31">
        <v>4</v>
      </c>
      <c r="M31">
        <v>0.5</v>
      </c>
      <c r="N31">
        <v>2</v>
      </c>
      <c r="O31">
        <f t="shared" si="43"/>
        <v>-2.427041915058437</v>
      </c>
      <c r="P31">
        <f t="shared" si="44"/>
        <v>-1.4513612767056248</v>
      </c>
      <c r="Q31">
        <f t="shared" si="45"/>
        <v>1.4756806383528123</v>
      </c>
      <c r="R31">
        <f t="shared" si="46"/>
        <v>6.3905324574505258</v>
      </c>
      <c r="S31">
        <f t="shared" si="47"/>
        <v>6.3905324574505258</v>
      </c>
      <c r="T31">
        <f t="shared" si="48"/>
        <v>-7.805445106822499</v>
      </c>
      <c r="U31">
        <f t="shared" si="49"/>
        <v>7.8054451068224981</v>
      </c>
      <c r="V31">
        <f t="shared" si="29"/>
        <v>1.4000000000000006</v>
      </c>
      <c r="W31">
        <f t="shared" si="14"/>
        <v>2.427041915058437</v>
      </c>
      <c r="X31">
        <f t="shared" si="15"/>
        <v>5.8905324574505258</v>
      </c>
      <c r="Y31">
        <v>-1.4513612767056248</v>
      </c>
      <c r="Z31">
        <v>7.8054451068224981</v>
      </c>
    </row>
    <row r="32" spans="1:55" x14ac:dyDescent="0.25">
      <c r="L32">
        <v>4</v>
      </c>
      <c r="M32">
        <v>0.5</v>
      </c>
      <c r="N32">
        <v>2</v>
      </c>
      <c r="O32">
        <f t="shared" ref="O32:O95" si="50">-W32</f>
        <v>-2.2812075195996324</v>
      </c>
      <c r="P32">
        <f t="shared" ref="P32:P95" si="51">(M32*(L32-N32)+2*(N32*O32))/(L32+N32)</f>
        <v>-1.3541383463997549</v>
      </c>
      <c r="Q32">
        <f t="shared" ref="Q32:Q95" si="52">(O32*(N32-L32)+2*L32*M32)/(L32+N32)</f>
        <v>1.4270691731998777</v>
      </c>
      <c r="R32">
        <f t="shared" ref="R32:R95" si="53">0.5*L32*M32*M32+0.5*N32*O32*O32</f>
        <v>5.7039077474779072</v>
      </c>
      <c r="S32">
        <f t="shared" ref="S32:S95" si="54">0.5*L32*P32*P32+0.5*N32*Q32*Q32</f>
        <v>5.7039077474779081</v>
      </c>
      <c r="T32">
        <f t="shared" ref="T32:T95" si="55">L32*(P32-M32)</f>
        <v>-7.4165533855990198</v>
      </c>
      <c r="U32">
        <f t="shared" ref="U32:U95" si="56">N32*(Q32-O32)</f>
        <v>7.4165533855990198</v>
      </c>
      <c r="V32">
        <f t="shared" si="29"/>
        <v>1.4500000000000006</v>
      </c>
      <c r="W32">
        <f t="shared" si="14"/>
        <v>2.2812075195996324</v>
      </c>
      <c r="X32">
        <f t="shared" si="15"/>
        <v>5.2039077474779072</v>
      </c>
      <c r="Y32">
        <v>-1.3541383463997549</v>
      </c>
      <c r="Z32">
        <v>7.4165533855990198</v>
      </c>
    </row>
    <row r="33" spans="12:26" x14ac:dyDescent="0.25">
      <c r="L33">
        <v>4</v>
      </c>
      <c r="M33">
        <v>0.5</v>
      </c>
      <c r="N33">
        <v>2</v>
      </c>
      <c r="O33">
        <f t="shared" si="50"/>
        <v>-2.1213086554603731</v>
      </c>
      <c r="P33">
        <f t="shared" si="51"/>
        <v>-1.2475391036402488</v>
      </c>
      <c r="Q33">
        <f t="shared" si="52"/>
        <v>1.3737695518201243</v>
      </c>
      <c r="R33">
        <f t="shared" si="53"/>
        <v>4.9999504117310956</v>
      </c>
      <c r="S33">
        <f t="shared" si="54"/>
        <v>4.9999504117310964</v>
      </c>
      <c r="T33">
        <f t="shared" si="55"/>
        <v>-6.9901564145609951</v>
      </c>
      <c r="U33">
        <f t="shared" si="56"/>
        <v>6.9901564145609942</v>
      </c>
      <c r="V33">
        <f t="shared" si="29"/>
        <v>1.5000000000000007</v>
      </c>
      <c r="W33">
        <f t="shared" si="14"/>
        <v>2.1213086554603731</v>
      </c>
      <c r="X33">
        <f t="shared" si="15"/>
        <v>4.4999504117310956</v>
      </c>
      <c r="Y33">
        <v>-1.2475391036402488</v>
      </c>
      <c r="Z33">
        <v>6.9901564145609942</v>
      </c>
    </row>
    <row r="34" spans="12:26" x14ac:dyDescent="0.25">
      <c r="L34">
        <v>4</v>
      </c>
      <c r="M34">
        <v>0.5</v>
      </c>
      <c r="N34">
        <v>2</v>
      </c>
      <c r="O34">
        <f t="shared" si="50"/>
        <v>-1.9483311569180788</v>
      </c>
      <c r="P34">
        <f t="shared" si="51"/>
        <v>-1.1322207712787191</v>
      </c>
      <c r="Q34">
        <f t="shared" si="52"/>
        <v>1.3161103856393597</v>
      </c>
      <c r="R34">
        <f t="shared" si="53"/>
        <v>4.2959942970177387</v>
      </c>
      <c r="S34">
        <f t="shared" si="54"/>
        <v>4.2959942970177387</v>
      </c>
      <c r="T34">
        <f t="shared" si="55"/>
        <v>-6.5288830851148765</v>
      </c>
      <c r="U34">
        <f t="shared" si="56"/>
        <v>6.5288830851148774</v>
      </c>
      <c r="V34">
        <f t="shared" si="29"/>
        <v>1.5500000000000007</v>
      </c>
      <c r="W34">
        <f t="shared" si="14"/>
        <v>1.9483311569180788</v>
      </c>
      <c r="X34">
        <f t="shared" si="15"/>
        <v>3.7959942970177392</v>
      </c>
      <c r="Y34">
        <v>-1.1322207712787191</v>
      </c>
      <c r="Z34">
        <v>6.5288830851148774</v>
      </c>
    </row>
    <row r="35" spans="12:26" x14ac:dyDescent="0.25">
      <c r="L35">
        <v>4</v>
      </c>
      <c r="M35">
        <v>0.5</v>
      </c>
      <c r="N35">
        <v>2</v>
      </c>
      <c r="O35">
        <f t="shared" si="50"/>
        <v>-1.7633414927572706</v>
      </c>
      <c r="P35">
        <f t="shared" si="51"/>
        <v>-1.0088943285048471</v>
      </c>
      <c r="Q35">
        <f t="shared" si="52"/>
        <v>1.2544471642524235</v>
      </c>
      <c r="R35">
        <f t="shared" si="53"/>
        <v>3.6093732200794393</v>
      </c>
      <c r="S35">
        <f t="shared" si="54"/>
        <v>3.6093732200794397</v>
      </c>
      <c r="T35">
        <f t="shared" si="55"/>
        <v>-6.0355773140193882</v>
      </c>
      <c r="U35">
        <f t="shared" si="56"/>
        <v>6.0355773140193882</v>
      </c>
      <c r="V35">
        <f t="shared" si="29"/>
        <v>1.6000000000000008</v>
      </c>
      <c r="W35">
        <f t="shared" si="14"/>
        <v>1.7633414927572706</v>
      </c>
      <c r="X35">
        <f t="shared" si="15"/>
        <v>3.1093732200794393</v>
      </c>
      <c r="Y35">
        <v>-1.0088943285048471</v>
      </c>
      <c r="Z35">
        <v>6.0355773140193882</v>
      </c>
    </row>
    <row r="36" spans="12:26" x14ac:dyDescent="0.25">
      <c r="L36">
        <v>4</v>
      </c>
      <c r="M36">
        <v>0.5</v>
      </c>
      <c r="N36">
        <v>2</v>
      </c>
      <c r="O36">
        <f t="shared" si="50"/>
        <v>-1.5674801911041492</v>
      </c>
      <c r="P36">
        <f t="shared" si="51"/>
        <v>-0.8783201274027661</v>
      </c>
      <c r="Q36">
        <f t="shared" si="52"/>
        <v>1.1891600637013831</v>
      </c>
      <c r="R36">
        <f t="shared" si="53"/>
        <v>2.9569941495038998</v>
      </c>
      <c r="S36">
        <f t="shared" si="54"/>
        <v>2.9569941495038998</v>
      </c>
      <c r="T36">
        <f t="shared" si="55"/>
        <v>-5.5132805096110644</v>
      </c>
      <c r="U36">
        <f t="shared" si="56"/>
        <v>5.5132805096110644</v>
      </c>
      <c r="V36">
        <f t="shared" si="29"/>
        <v>1.6500000000000008</v>
      </c>
      <c r="W36">
        <f t="shared" ref="W36:W67" si="57">3*SIN(2*3.1416*V36/4)</f>
        <v>1.5674801911041492</v>
      </c>
      <c r="X36">
        <f t="shared" si="15"/>
        <v>2.4569941495038998</v>
      </c>
      <c r="Y36">
        <v>-0.8783201274027661</v>
      </c>
      <c r="Z36">
        <v>5.5132805096110644</v>
      </c>
    </row>
    <row r="37" spans="12:26" x14ac:dyDescent="0.25">
      <c r="L37">
        <v>4</v>
      </c>
      <c r="M37">
        <v>0.5</v>
      </c>
      <c r="N37">
        <v>2</v>
      </c>
      <c r="O37">
        <f t="shared" si="50"/>
        <v>-1.3619548076585528</v>
      </c>
      <c r="P37">
        <f t="shared" si="51"/>
        <v>-0.74130320510570191</v>
      </c>
      <c r="Q37">
        <f t="shared" si="52"/>
        <v>1.120651602552851</v>
      </c>
      <c r="R37">
        <f t="shared" si="53"/>
        <v>2.3549208981042455</v>
      </c>
      <c r="S37">
        <f t="shared" si="54"/>
        <v>2.354920898104246</v>
      </c>
      <c r="T37">
        <f t="shared" si="55"/>
        <v>-4.9652128204228081</v>
      </c>
      <c r="U37">
        <f t="shared" si="56"/>
        <v>4.9652128204228081</v>
      </c>
      <c r="V37">
        <f t="shared" si="29"/>
        <v>1.7000000000000008</v>
      </c>
      <c r="W37">
        <f t="shared" si="57"/>
        <v>1.3619548076585528</v>
      </c>
      <c r="X37">
        <f t="shared" si="15"/>
        <v>1.8549208981042455</v>
      </c>
      <c r="Y37">
        <v>-0.74130320510570191</v>
      </c>
      <c r="Z37">
        <v>4.9652128204228081</v>
      </c>
    </row>
    <row r="38" spans="12:26" x14ac:dyDescent="0.25">
      <c r="L38">
        <v>4</v>
      </c>
      <c r="M38">
        <v>0.5</v>
      </c>
      <c r="N38">
        <v>2</v>
      </c>
      <c r="O38">
        <f t="shared" si="50"/>
        <v>-1.1480324806767248</v>
      </c>
      <c r="P38">
        <f t="shared" si="51"/>
        <v>-0.59868832045114984</v>
      </c>
      <c r="Q38">
        <f t="shared" si="52"/>
        <v>1.0493441602255749</v>
      </c>
      <c r="R38">
        <f t="shared" si="53"/>
        <v>1.8179785766887546</v>
      </c>
      <c r="S38">
        <f t="shared" si="54"/>
        <v>1.8179785766887542</v>
      </c>
      <c r="T38">
        <f t="shared" si="55"/>
        <v>-4.3947532818045989</v>
      </c>
      <c r="U38">
        <f t="shared" si="56"/>
        <v>4.3947532818045989</v>
      </c>
      <c r="V38">
        <f t="shared" si="29"/>
        <v>1.7500000000000009</v>
      </c>
      <c r="W38">
        <f t="shared" si="57"/>
        <v>1.1480324806767248</v>
      </c>
      <c r="X38">
        <f t="shared" si="15"/>
        <v>1.3179785766887546</v>
      </c>
      <c r="Y38">
        <v>-0.59868832045114984</v>
      </c>
      <c r="Z38">
        <v>4.3947532818045989</v>
      </c>
    </row>
    <row r="39" spans="12:26" x14ac:dyDescent="0.25">
      <c r="L39">
        <v>4</v>
      </c>
      <c r="M39">
        <v>0.5</v>
      </c>
      <c r="N39">
        <v>2</v>
      </c>
      <c r="O39">
        <f t="shared" si="50"/>
        <v>-0.92703211860606893</v>
      </c>
      <c r="P39">
        <f t="shared" si="51"/>
        <v>-0.45135474573737927</v>
      </c>
      <c r="Q39">
        <f t="shared" si="52"/>
        <v>0.97567737286868972</v>
      </c>
      <c r="R39">
        <f t="shared" si="53"/>
        <v>1.3593885489272566</v>
      </c>
      <c r="S39">
        <f t="shared" si="54"/>
        <v>1.3593885489272568</v>
      </c>
      <c r="T39">
        <f t="shared" si="55"/>
        <v>-3.8054189829495169</v>
      </c>
      <c r="U39">
        <f t="shared" si="56"/>
        <v>3.8054189829495173</v>
      </c>
      <c r="V39">
        <f t="shared" si="29"/>
        <v>1.8000000000000009</v>
      </c>
      <c r="W39">
        <f t="shared" si="57"/>
        <v>0.92703211860606893</v>
      </c>
      <c r="X39">
        <f t="shared" si="15"/>
        <v>0.85938854892725669</v>
      </c>
      <c r="Y39">
        <v>-0.45135474573737927</v>
      </c>
      <c r="Z39">
        <v>3.8054189829495173</v>
      </c>
    </row>
    <row r="40" spans="12:26" x14ac:dyDescent="0.25">
      <c r="L40">
        <v>4</v>
      </c>
      <c r="M40">
        <v>0.5</v>
      </c>
      <c r="N40">
        <v>2</v>
      </c>
      <c r="O40">
        <f t="shared" si="50"/>
        <v>-0.7003162685379879</v>
      </c>
      <c r="P40">
        <f t="shared" si="51"/>
        <v>-0.30021084569199191</v>
      </c>
      <c r="Q40">
        <f t="shared" si="52"/>
        <v>0.90010542284599593</v>
      </c>
      <c r="R40">
        <f t="shared" si="53"/>
        <v>0.99044287597897118</v>
      </c>
      <c r="S40">
        <f t="shared" si="54"/>
        <v>0.99044287597897107</v>
      </c>
      <c r="T40">
        <f t="shared" si="55"/>
        <v>-3.2008433827679674</v>
      </c>
      <c r="U40">
        <f t="shared" si="56"/>
        <v>3.2008433827679674</v>
      </c>
      <c r="V40">
        <f t="shared" si="29"/>
        <v>1.850000000000001</v>
      </c>
      <c r="W40">
        <f t="shared" si="57"/>
        <v>0.7003162685379879</v>
      </c>
      <c r="X40">
        <f t="shared" si="15"/>
        <v>0.49044287597897118</v>
      </c>
      <c r="Y40">
        <v>-0.30021084569199191</v>
      </c>
      <c r="Z40">
        <v>3.2008433827679674</v>
      </c>
    </row>
    <row r="41" spans="12:26" x14ac:dyDescent="0.25">
      <c r="L41">
        <v>4</v>
      </c>
      <c r="M41">
        <v>0.5</v>
      </c>
      <c r="N41">
        <v>2</v>
      </c>
      <c r="O41">
        <f t="shared" si="50"/>
        <v>-0.4692827156126953</v>
      </c>
      <c r="P41">
        <f t="shared" si="51"/>
        <v>-0.14618847707513019</v>
      </c>
      <c r="Q41">
        <f t="shared" si="52"/>
        <v>0.82309423853756503</v>
      </c>
      <c r="R41">
        <f t="shared" si="53"/>
        <v>0.7202262671728259</v>
      </c>
      <c r="S41">
        <f t="shared" si="54"/>
        <v>0.72022626717282578</v>
      </c>
      <c r="T41">
        <f t="shared" si="55"/>
        <v>-2.5847539083005207</v>
      </c>
      <c r="U41">
        <f t="shared" si="56"/>
        <v>2.5847539083005207</v>
      </c>
      <c r="V41">
        <f t="shared" si="29"/>
        <v>1.900000000000001</v>
      </c>
      <c r="W41">
        <f t="shared" si="57"/>
        <v>0.4692827156126953</v>
      </c>
      <c r="X41">
        <f t="shared" si="15"/>
        <v>0.22022626717282584</v>
      </c>
      <c r="Y41">
        <v>-0.14618847707513019</v>
      </c>
      <c r="Z41">
        <v>2.5847539083005207</v>
      </c>
    </row>
    <row r="42" spans="12:26" x14ac:dyDescent="0.25">
      <c r="L42">
        <v>4</v>
      </c>
      <c r="M42">
        <v>0.5</v>
      </c>
      <c r="N42">
        <v>2</v>
      </c>
      <c r="O42">
        <f t="shared" si="50"/>
        <v>-0.23535586516874085</v>
      </c>
      <c r="P42">
        <f t="shared" si="51"/>
        <v>9.7627565541727659E-3</v>
      </c>
      <c r="Q42">
        <f t="shared" si="52"/>
        <v>0.74511862172291365</v>
      </c>
      <c r="R42">
        <f t="shared" si="53"/>
        <v>0.5553923832693265</v>
      </c>
      <c r="S42">
        <f t="shared" si="54"/>
        <v>0.55539238326932661</v>
      </c>
      <c r="T42">
        <f t="shared" si="55"/>
        <v>-1.960948973783309</v>
      </c>
      <c r="U42">
        <f t="shared" si="56"/>
        <v>1.960948973783309</v>
      </c>
      <c r="V42">
        <f t="shared" si="29"/>
        <v>1.9500000000000011</v>
      </c>
      <c r="W42">
        <f t="shared" si="57"/>
        <v>0.23535586516874085</v>
      </c>
      <c r="X42">
        <f t="shared" si="15"/>
        <v>5.5392383269326523E-2</v>
      </c>
      <c r="Y42">
        <v>9.7627565541727659E-3</v>
      </c>
      <c r="Z42">
        <v>1.960948973783309</v>
      </c>
    </row>
    <row r="43" spans="12:26" x14ac:dyDescent="0.25">
      <c r="L43">
        <v>4</v>
      </c>
      <c r="M43">
        <v>0.5</v>
      </c>
      <c r="N43">
        <v>2</v>
      </c>
      <c r="O43">
        <f t="shared" si="50"/>
        <v>2.2039230623927416E-5</v>
      </c>
      <c r="P43">
        <f t="shared" si="51"/>
        <v>0.16668135948708263</v>
      </c>
      <c r="Q43">
        <f t="shared" si="52"/>
        <v>0.66665932025645869</v>
      </c>
      <c r="R43">
        <f t="shared" si="53"/>
        <v>0.50000000048572768</v>
      </c>
      <c r="S43">
        <f t="shared" si="54"/>
        <v>0.50000000048572768</v>
      </c>
      <c r="T43">
        <f t="shared" si="55"/>
        <v>-1.3332745620516695</v>
      </c>
      <c r="U43">
        <f t="shared" si="56"/>
        <v>1.3332745620516695</v>
      </c>
      <c r="V43">
        <f t="shared" si="29"/>
        <v>2.0000000000000009</v>
      </c>
      <c r="W43">
        <f t="shared" si="57"/>
        <v>-2.2039230623927416E-5</v>
      </c>
      <c r="X43">
        <f t="shared" si="15"/>
        <v>4.8572768649466001E-10</v>
      </c>
      <c r="Y43">
        <v>0.16668135948708263</v>
      </c>
      <c r="Z43">
        <v>1.3332745620516695</v>
      </c>
    </row>
    <row r="44" spans="12:26" x14ac:dyDescent="0.25">
      <c r="L44">
        <v>4</v>
      </c>
      <c r="M44">
        <v>0.5</v>
      </c>
      <c r="N44">
        <v>2</v>
      </c>
      <c r="O44">
        <f t="shared" si="50"/>
        <v>0.23539980775016794</v>
      </c>
      <c r="P44">
        <f t="shared" si="51"/>
        <v>0.3235998718334453</v>
      </c>
      <c r="Q44">
        <f t="shared" si="52"/>
        <v>0.5882000640832773</v>
      </c>
      <c r="R44">
        <f t="shared" si="53"/>
        <v>0.55541306948881597</v>
      </c>
      <c r="S44">
        <f t="shared" si="54"/>
        <v>0.55541306948881597</v>
      </c>
      <c r="T44">
        <f t="shared" si="55"/>
        <v>-0.70560051266621882</v>
      </c>
      <c r="U44">
        <f t="shared" si="56"/>
        <v>0.7056005126662187</v>
      </c>
      <c r="V44">
        <f t="shared" si="29"/>
        <v>2.0500000000000007</v>
      </c>
      <c r="W44">
        <f t="shared" si="57"/>
        <v>-0.23539980775016794</v>
      </c>
      <c r="X44">
        <f t="shared" si="15"/>
        <v>5.5413069488816025E-2</v>
      </c>
      <c r="Y44">
        <v>0.3235998718334453</v>
      </c>
      <c r="Z44">
        <v>0.7056005126662187</v>
      </c>
    </row>
    <row r="45" spans="12:26" x14ac:dyDescent="0.25">
      <c r="L45">
        <v>4</v>
      </c>
      <c r="M45">
        <v>0.5</v>
      </c>
      <c r="N45">
        <v>2</v>
      </c>
      <c r="O45">
        <f t="shared" si="50"/>
        <v>0.4693262513924083</v>
      </c>
      <c r="P45">
        <f t="shared" si="51"/>
        <v>0.47955083426160555</v>
      </c>
      <c r="Q45">
        <f t="shared" si="52"/>
        <v>0.51022458286919725</v>
      </c>
      <c r="R45">
        <f t="shared" si="53"/>
        <v>0.72026713024605005</v>
      </c>
      <c r="S45">
        <f t="shared" si="54"/>
        <v>0.72026713024605005</v>
      </c>
      <c r="T45">
        <f t="shared" si="55"/>
        <v>-8.1796662953577792E-2</v>
      </c>
      <c r="U45">
        <f t="shared" si="56"/>
        <v>8.1796662953577903E-2</v>
      </c>
      <c r="V45">
        <f t="shared" si="29"/>
        <v>2.1000000000000005</v>
      </c>
      <c r="W45">
        <f t="shared" si="57"/>
        <v>-0.4693262513924083</v>
      </c>
      <c r="X45">
        <f t="shared" si="15"/>
        <v>0.22026713024605005</v>
      </c>
      <c r="Y45">
        <v>0.47955083426160555</v>
      </c>
      <c r="Z45">
        <v>8.1796662953577903E-2</v>
      </c>
    </row>
    <row r="46" spans="12:26" x14ac:dyDescent="0.25">
      <c r="L46">
        <v>4</v>
      </c>
      <c r="M46">
        <v>0.5</v>
      </c>
      <c r="N46">
        <v>2</v>
      </c>
      <c r="O46">
        <f t="shared" si="50"/>
        <v>0.70035912910217057</v>
      </c>
      <c r="P46">
        <f t="shared" si="51"/>
        <v>0.63357275273478042</v>
      </c>
      <c r="Q46">
        <f t="shared" si="52"/>
        <v>0.43321362363260985</v>
      </c>
      <c r="R46">
        <f t="shared" si="53"/>
        <v>0.99050290971675081</v>
      </c>
      <c r="S46">
        <f t="shared" si="54"/>
        <v>0.99050290971675103</v>
      </c>
      <c r="T46">
        <f t="shared" si="55"/>
        <v>0.53429101093912168</v>
      </c>
      <c r="U46">
        <f t="shared" si="56"/>
        <v>-0.53429101093912146</v>
      </c>
      <c r="V46">
        <f t="shared" si="29"/>
        <v>2.1500000000000004</v>
      </c>
      <c r="W46">
        <f t="shared" si="57"/>
        <v>-0.70035912910217057</v>
      </c>
      <c r="X46">
        <f t="shared" si="15"/>
        <v>0.49050290971675081</v>
      </c>
      <c r="Y46">
        <v>0.63357275273478042</v>
      </c>
      <c r="Z46">
        <v>-0.53429101093912146</v>
      </c>
    </row>
    <row r="47" spans="12:26" x14ac:dyDescent="0.25">
      <c r="L47">
        <v>4</v>
      </c>
      <c r="M47">
        <v>0.5</v>
      </c>
      <c r="N47">
        <v>2</v>
      </c>
      <c r="O47">
        <f t="shared" si="50"/>
        <v>0.92707403970385793</v>
      </c>
      <c r="P47">
        <f t="shared" si="51"/>
        <v>0.78471602646923866</v>
      </c>
      <c r="Q47">
        <f t="shared" si="52"/>
        <v>0.35764198676538067</v>
      </c>
      <c r="R47">
        <f t="shared" si="53"/>
        <v>1.3594662750928304</v>
      </c>
      <c r="S47">
        <f t="shared" si="54"/>
        <v>1.3594662750928306</v>
      </c>
      <c r="T47">
        <f t="shared" si="55"/>
        <v>1.1388641058769546</v>
      </c>
      <c r="U47">
        <f t="shared" si="56"/>
        <v>-1.1388641058769546</v>
      </c>
      <c r="V47">
        <f t="shared" si="29"/>
        <v>2.2000000000000002</v>
      </c>
      <c r="W47">
        <f t="shared" si="57"/>
        <v>-0.92707403970385793</v>
      </c>
      <c r="X47">
        <f t="shared" si="15"/>
        <v>0.85946627509283036</v>
      </c>
      <c r="Y47">
        <v>0.78471602646923866</v>
      </c>
      <c r="Z47">
        <v>-1.1388641058769546</v>
      </c>
    </row>
    <row r="48" spans="12:26" x14ac:dyDescent="0.25">
      <c r="L48">
        <v>4</v>
      </c>
      <c r="M48">
        <v>0.5</v>
      </c>
      <c r="N48">
        <v>2</v>
      </c>
      <c r="O48">
        <f t="shared" si="50"/>
        <v>1.1480732038494028</v>
      </c>
      <c r="P48">
        <f t="shared" si="51"/>
        <v>0.93204880256626854</v>
      </c>
      <c r="Q48">
        <f t="shared" si="52"/>
        <v>0.28397559871686573</v>
      </c>
      <c r="R48">
        <f t="shared" si="53"/>
        <v>1.8180720813970324</v>
      </c>
      <c r="S48">
        <f t="shared" si="54"/>
        <v>1.8180720813970326</v>
      </c>
      <c r="T48">
        <f t="shared" si="55"/>
        <v>1.7281952102650742</v>
      </c>
      <c r="U48">
        <f t="shared" si="56"/>
        <v>-1.7281952102650742</v>
      </c>
      <c r="V48">
        <f t="shared" si="29"/>
        <v>2.25</v>
      </c>
      <c r="W48">
        <f t="shared" si="57"/>
        <v>-1.1480732038494028</v>
      </c>
      <c r="X48">
        <f t="shared" si="15"/>
        <v>1.3180720813970324</v>
      </c>
      <c r="Y48">
        <v>0.93204880256626854</v>
      </c>
      <c r="Z48">
        <v>-1.7281952102650742</v>
      </c>
    </row>
    <row r="49" spans="12:26" x14ac:dyDescent="0.25">
      <c r="L49">
        <v>4</v>
      </c>
      <c r="M49">
        <v>0.5</v>
      </c>
      <c r="N49">
        <v>2</v>
      </c>
      <c r="O49">
        <f t="shared" si="50"/>
        <v>1.3619940818330458</v>
      </c>
      <c r="P49">
        <f t="shared" si="51"/>
        <v>1.0746627212220305</v>
      </c>
      <c r="Q49">
        <f t="shared" si="52"/>
        <v>0.21266863938898473</v>
      </c>
      <c r="R49">
        <f t="shared" si="53"/>
        <v>2.3550278789482415</v>
      </c>
      <c r="S49">
        <f t="shared" si="54"/>
        <v>2.3550278789482415</v>
      </c>
      <c r="T49">
        <f t="shared" si="55"/>
        <v>2.2986508848881222</v>
      </c>
      <c r="U49">
        <f t="shared" si="56"/>
        <v>-2.2986508848881222</v>
      </c>
      <c r="V49">
        <f t="shared" si="29"/>
        <v>2.2999999999999998</v>
      </c>
      <c r="W49">
        <f t="shared" si="57"/>
        <v>-1.3619940818330458</v>
      </c>
      <c r="X49">
        <f t="shared" si="15"/>
        <v>1.8550278789482415</v>
      </c>
      <c r="Y49">
        <v>1.0746627212220305</v>
      </c>
      <c r="Z49">
        <v>-2.2986508848881222</v>
      </c>
    </row>
    <row r="50" spans="12:26" x14ac:dyDescent="0.25">
      <c r="L50">
        <v>4</v>
      </c>
      <c r="M50">
        <v>0.5</v>
      </c>
      <c r="N50">
        <v>2</v>
      </c>
      <c r="O50">
        <f t="shared" si="50"/>
        <v>1.5675177741409771</v>
      </c>
      <c r="P50">
        <f t="shared" si="51"/>
        <v>1.2116785160939847</v>
      </c>
      <c r="Q50">
        <f t="shared" si="52"/>
        <v>0.14416074195300763</v>
      </c>
      <c r="R50">
        <f t="shared" si="53"/>
        <v>2.9571119722478834</v>
      </c>
      <c r="S50">
        <f t="shared" si="54"/>
        <v>2.9571119722478834</v>
      </c>
      <c r="T50">
        <f t="shared" si="55"/>
        <v>2.8467140643759388</v>
      </c>
      <c r="U50">
        <f t="shared" si="56"/>
        <v>-2.8467140643759392</v>
      </c>
      <c r="V50">
        <f t="shared" si="29"/>
        <v>2.3499999999999996</v>
      </c>
      <c r="W50">
        <f t="shared" si="57"/>
        <v>-1.5675177741409771</v>
      </c>
      <c r="X50">
        <f t="shared" si="15"/>
        <v>2.4571119722478834</v>
      </c>
      <c r="Y50">
        <v>1.2116785160939847</v>
      </c>
      <c r="Z50">
        <v>-2.8467140643759392</v>
      </c>
    </row>
    <row r="51" spans="12:26" x14ac:dyDescent="0.25">
      <c r="L51">
        <v>4</v>
      </c>
      <c r="M51">
        <v>0.5</v>
      </c>
      <c r="N51">
        <v>2</v>
      </c>
      <c r="O51">
        <f t="shared" si="50"/>
        <v>1.7633771529434337</v>
      </c>
      <c r="P51">
        <f t="shared" si="51"/>
        <v>1.3422514352956225</v>
      </c>
      <c r="Q51">
        <f t="shared" si="52"/>
        <v>7.8874282352188782E-2</v>
      </c>
      <c r="R51">
        <f t="shared" si="53"/>
        <v>3.6094989835228897</v>
      </c>
      <c r="S51">
        <f t="shared" si="54"/>
        <v>3.6094989835228901</v>
      </c>
      <c r="T51">
        <f t="shared" si="55"/>
        <v>3.3690057411824901</v>
      </c>
      <c r="U51">
        <f t="shared" si="56"/>
        <v>-3.3690057411824896</v>
      </c>
      <c r="V51">
        <f t="shared" si="29"/>
        <v>2.3999999999999995</v>
      </c>
      <c r="W51">
        <f t="shared" si="57"/>
        <v>-1.7633771529434337</v>
      </c>
      <c r="X51">
        <f t="shared" si="15"/>
        <v>3.1094989835228897</v>
      </c>
      <c r="Y51">
        <v>1.3422514352956225</v>
      </c>
      <c r="Z51">
        <v>-3.3690057411824896</v>
      </c>
    </row>
    <row r="52" spans="12:26" x14ac:dyDescent="0.25">
      <c r="L52">
        <v>4</v>
      </c>
      <c r="M52">
        <v>0.5</v>
      </c>
      <c r="N52">
        <v>2</v>
      </c>
      <c r="O52">
        <f t="shared" si="50"/>
        <v>1.9483646743956415</v>
      </c>
      <c r="P52">
        <f t="shared" si="51"/>
        <v>1.4655764495970942</v>
      </c>
      <c r="Q52">
        <f t="shared" si="52"/>
        <v>1.7211775201452822E-2</v>
      </c>
      <c r="R52">
        <f t="shared" si="53"/>
        <v>4.2961249044328342</v>
      </c>
      <c r="S52">
        <f t="shared" si="54"/>
        <v>4.2961249044328333</v>
      </c>
      <c r="T52">
        <f t="shared" si="55"/>
        <v>3.8623057983883768</v>
      </c>
      <c r="U52">
        <f t="shared" si="56"/>
        <v>-3.8623057983883773</v>
      </c>
      <c r="V52">
        <f t="shared" si="29"/>
        <v>2.4499999999999993</v>
      </c>
      <c r="W52">
        <f t="shared" si="57"/>
        <v>-1.9483646743956415</v>
      </c>
      <c r="X52">
        <f t="shared" si="15"/>
        <v>3.7961249044328342</v>
      </c>
      <c r="Y52">
        <v>1.4655764495970942</v>
      </c>
      <c r="Z52">
        <v>-3.8623057983883773</v>
      </c>
    </row>
    <row r="53" spans="12:26" x14ac:dyDescent="0.25">
      <c r="L53">
        <v>4</v>
      </c>
      <c r="M53">
        <v>0.5</v>
      </c>
      <c r="N53">
        <v>2</v>
      </c>
      <c r="O53">
        <f t="shared" si="50"/>
        <v>2.1213398235819763</v>
      </c>
      <c r="P53">
        <f t="shared" si="51"/>
        <v>1.5808932157213176</v>
      </c>
      <c r="Q53">
        <f t="shared" si="52"/>
        <v>-4.0446607860658755E-2</v>
      </c>
      <c r="R53">
        <f t="shared" si="53"/>
        <v>5.0000826471148105</v>
      </c>
      <c r="S53">
        <f t="shared" si="54"/>
        <v>5.0000826471148105</v>
      </c>
      <c r="T53">
        <f t="shared" si="55"/>
        <v>4.3235728628852703</v>
      </c>
      <c r="U53">
        <f t="shared" si="56"/>
        <v>-4.3235728628852703</v>
      </c>
      <c r="V53">
        <f t="shared" si="29"/>
        <v>2.4999999999999991</v>
      </c>
      <c r="W53">
        <f t="shared" si="57"/>
        <v>-2.1213398235819763</v>
      </c>
      <c r="X53">
        <f t="shared" si="15"/>
        <v>4.5000826471148105</v>
      </c>
      <c r="Y53">
        <v>1.5808932157213176</v>
      </c>
      <c r="Z53">
        <v>-4.3235728628852703</v>
      </c>
    </row>
    <row r="54" spans="12:26" x14ac:dyDescent="0.25">
      <c r="L54">
        <v>4</v>
      </c>
      <c r="M54">
        <v>0.5</v>
      </c>
      <c r="N54">
        <v>2</v>
      </c>
      <c r="O54">
        <f t="shared" si="50"/>
        <v>2.2812361462025419</v>
      </c>
      <c r="P54">
        <f t="shared" si="51"/>
        <v>1.6874907641350279</v>
      </c>
      <c r="Q54">
        <f t="shared" si="52"/>
        <v>-9.3745382067513969E-2</v>
      </c>
      <c r="R54">
        <f t="shared" si="53"/>
        <v>5.7040383547410247</v>
      </c>
      <c r="S54">
        <f t="shared" si="54"/>
        <v>5.7040383547410247</v>
      </c>
      <c r="T54">
        <f t="shared" si="55"/>
        <v>4.7499630565401114</v>
      </c>
      <c r="U54">
        <f t="shared" si="56"/>
        <v>-4.7499630565401114</v>
      </c>
      <c r="V54">
        <f t="shared" si="29"/>
        <v>2.5499999999999989</v>
      </c>
      <c r="W54">
        <f t="shared" si="57"/>
        <v>-2.2812361462025419</v>
      </c>
      <c r="X54">
        <f t="shared" si="15"/>
        <v>5.2040383547410247</v>
      </c>
      <c r="Y54">
        <v>1.6874907641350279</v>
      </c>
      <c r="Z54">
        <v>-4.7499630565401114</v>
      </c>
    </row>
    <row r="55" spans="12:26" x14ac:dyDescent="0.25">
      <c r="L55">
        <v>4</v>
      </c>
      <c r="M55">
        <v>0.5</v>
      </c>
      <c r="N55">
        <v>2</v>
      </c>
      <c r="O55">
        <f t="shared" si="50"/>
        <v>2.4270678236493044</v>
      </c>
      <c r="P55">
        <f t="shared" si="51"/>
        <v>1.7847118824328696</v>
      </c>
      <c r="Q55">
        <f t="shared" si="52"/>
        <v>-0.1423559412164348</v>
      </c>
      <c r="R55">
        <f t="shared" si="53"/>
        <v>6.390658220593771</v>
      </c>
      <c r="S55">
        <f t="shared" si="54"/>
        <v>6.390658220593771</v>
      </c>
      <c r="T55">
        <f t="shared" si="55"/>
        <v>5.1388475297314784</v>
      </c>
      <c r="U55">
        <f t="shared" si="56"/>
        <v>-5.1388475297314784</v>
      </c>
      <c r="V55">
        <f t="shared" si="29"/>
        <v>2.5999999999999988</v>
      </c>
      <c r="W55">
        <f t="shared" si="57"/>
        <v>-2.4270678236493044</v>
      </c>
      <c r="X55">
        <f t="shared" si="15"/>
        <v>5.890658220593771</v>
      </c>
      <c r="Y55">
        <v>1.7847118824328696</v>
      </c>
      <c r="Z55">
        <v>-5.1388475297314784</v>
      </c>
    </row>
    <row r="56" spans="12:26" x14ac:dyDescent="0.25">
      <c r="L56">
        <v>4</v>
      </c>
      <c r="M56">
        <v>0.5</v>
      </c>
      <c r="N56">
        <v>2</v>
      </c>
      <c r="O56">
        <f t="shared" si="50"/>
        <v>2.5579357509340261</v>
      </c>
      <c r="P56">
        <f t="shared" si="51"/>
        <v>1.8719571672893507</v>
      </c>
      <c r="Q56">
        <f t="shared" si="52"/>
        <v>-0.18597858364467537</v>
      </c>
      <c r="R56">
        <f t="shared" si="53"/>
        <v>7.0430353059064199</v>
      </c>
      <c r="S56">
        <f t="shared" si="54"/>
        <v>7.0430353059064199</v>
      </c>
      <c r="T56">
        <f t="shared" si="55"/>
        <v>5.4878286691574028</v>
      </c>
      <c r="U56">
        <f t="shared" si="56"/>
        <v>-5.4878286691574028</v>
      </c>
      <c r="V56">
        <f t="shared" si="29"/>
        <v>2.6499999999999986</v>
      </c>
      <c r="W56">
        <f t="shared" si="57"/>
        <v>-2.5579357509340261</v>
      </c>
      <c r="X56">
        <f t="shared" si="15"/>
        <v>6.5430353059064199</v>
      </c>
      <c r="Y56">
        <v>1.8719571672893507</v>
      </c>
      <c r="Z56">
        <v>-5.4878286691574028</v>
      </c>
    </row>
    <row r="57" spans="12:26" x14ac:dyDescent="0.25">
      <c r="L57">
        <v>4</v>
      </c>
      <c r="M57">
        <v>0.5</v>
      </c>
      <c r="N57">
        <v>2</v>
      </c>
      <c r="O57">
        <f t="shared" si="50"/>
        <v>2.6730330799954269</v>
      </c>
      <c r="P57">
        <f t="shared" si="51"/>
        <v>1.9486887199969514</v>
      </c>
      <c r="Q57">
        <f t="shared" si="52"/>
        <v>-0.22434435999847566</v>
      </c>
      <c r="R57">
        <f t="shared" si="53"/>
        <v>7.6451058467498383</v>
      </c>
      <c r="S57">
        <f t="shared" si="54"/>
        <v>7.6451058467498392</v>
      </c>
      <c r="T57">
        <f t="shared" si="55"/>
        <v>5.7947548799878055</v>
      </c>
      <c r="U57">
        <f t="shared" si="56"/>
        <v>-5.7947548799878055</v>
      </c>
      <c r="V57">
        <f t="shared" si="29"/>
        <v>2.6999999999999984</v>
      </c>
      <c r="W57">
        <f t="shared" si="57"/>
        <v>-2.6730330799954269</v>
      </c>
      <c r="X57">
        <f t="shared" si="15"/>
        <v>7.1451058467498383</v>
      </c>
      <c r="Y57">
        <v>1.9486887199969514</v>
      </c>
      <c r="Z57">
        <v>-5.7947548799878055</v>
      </c>
    </row>
    <row r="58" spans="12:26" x14ac:dyDescent="0.25">
      <c r="L58">
        <v>4</v>
      </c>
      <c r="M58">
        <v>0.5</v>
      </c>
      <c r="N58">
        <v>2</v>
      </c>
      <c r="O58">
        <f t="shared" si="50"/>
        <v>2.7716501942090312</v>
      </c>
      <c r="P58">
        <f t="shared" si="51"/>
        <v>2.014433462806021</v>
      </c>
      <c r="Q58">
        <f t="shared" si="52"/>
        <v>-0.25721673140301043</v>
      </c>
      <c r="R58">
        <f t="shared" si="53"/>
        <v>8.1820447990589606</v>
      </c>
      <c r="S58">
        <f t="shared" si="54"/>
        <v>8.1820447990589624</v>
      </c>
      <c r="T58">
        <f t="shared" si="55"/>
        <v>6.0577338512240839</v>
      </c>
      <c r="U58">
        <f t="shared" si="56"/>
        <v>-6.057733851224083</v>
      </c>
      <c r="V58">
        <f t="shared" si="29"/>
        <v>2.7499999999999982</v>
      </c>
      <c r="W58">
        <f t="shared" si="57"/>
        <v>-2.7716501942090312</v>
      </c>
      <c r="X58">
        <f t="shared" si="15"/>
        <v>7.6820447990589606</v>
      </c>
      <c r="Y58">
        <v>2.014433462806021</v>
      </c>
      <c r="Z58">
        <v>-6.057733851224083</v>
      </c>
    </row>
    <row r="59" spans="12:26" x14ac:dyDescent="0.25">
      <c r="L59">
        <v>4</v>
      </c>
      <c r="M59">
        <v>0.5</v>
      </c>
      <c r="N59">
        <v>2</v>
      </c>
      <c r="O59">
        <f t="shared" si="50"/>
        <v>2.8531790834300792</v>
      </c>
      <c r="P59">
        <f t="shared" si="51"/>
        <v>2.0687860556200528</v>
      </c>
      <c r="Q59">
        <f t="shared" si="52"/>
        <v>-0.2843930278100264</v>
      </c>
      <c r="R59">
        <f t="shared" si="53"/>
        <v>8.6406308821229061</v>
      </c>
      <c r="S59">
        <f t="shared" si="54"/>
        <v>8.6406308821229061</v>
      </c>
      <c r="T59">
        <f t="shared" si="55"/>
        <v>6.2751442224802112</v>
      </c>
      <c r="U59">
        <f t="shared" si="56"/>
        <v>-6.2751442224802112</v>
      </c>
      <c r="V59">
        <f t="shared" si="29"/>
        <v>2.799999999999998</v>
      </c>
      <c r="W59">
        <f t="shared" si="57"/>
        <v>-2.8531790834300792</v>
      </c>
      <c r="X59">
        <f t="shared" si="15"/>
        <v>8.1406308821229061</v>
      </c>
      <c r="Y59">
        <v>2.0687860556200528</v>
      </c>
      <c r="Z59">
        <v>-6.2751442224802112</v>
      </c>
    </row>
    <row r="60" spans="12:26" x14ac:dyDescent="0.25">
      <c r="L60">
        <v>4</v>
      </c>
      <c r="M60">
        <v>0.5</v>
      </c>
      <c r="N60">
        <v>2</v>
      </c>
      <c r="O60">
        <f t="shared" si="50"/>
        <v>2.9171170925957814</v>
      </c>
      <c r="P60">
        <f t="shared" si="51"/>
        <v>2.1114113950638544</v>
      </c>
      <c r="Q60">
        <f t="shared" si="52"/>
        <v>-0.30570569753192717</v>
      </c>
      <c r="R60">
        <f t="shared" si="53"/>
        <v>9.0095721319144655</v>
      </c>
      <c r="S60">
        <f t="shared" si="54"/>
        <v>9.0095721319144673</v>
      </c>
      <c r="T60">
        <f t="shared" si="55"/>
        <v>6.4456455802554178</v>
      </c>
      <c r="U60">
        <f t="shared" si="56"/>
        <v>-6.4456455802554169</v>
      </c>
      <c r="V60">
        <f t="shared" si="29"/>
        <v>2.8499999999999979</v>
      </c>
      <c r="W60">
        <f t="shared" si="57"/>
        <v>-2.9171170925957814</v>
      </c>
      <c r="X60">
        <f t="shared" si="15"/>
        <v>8.5095721319144655</v>
      </c>
      <c r="Y60">
        <v>2.1114113950638544</v>
      </c>
      <c r="Z60">
        <v>-6.4456455802554169</v>
      </c>
    </row>
    <row r="61" spans="12:26" x14ac:dyDescent="0.25">
      <c r="L61">
        <v>4</v>
      </c>
      <c r="M61">
        <v>0.5</v>
      </c>
      <c r="N61">
        <v>2</v>
      </c>
      <c r="O61">
        <f t="shared" si="50"/>
        <v>2.9630700207754153</v>
      </c>
      <c r="P61">
        <f t="shared" si="51"/>
        <v>2.1420466805169434</v>
      </c>
      <c r="Q61">
        <f t="shared" si="52"/>
        <v>-0.32102334025847173</v>
      </c>
      <c r="R61">
        <f t="shared" si="53"/>
        <v>9.2797839480180198</v>
      </c>
      <c r="S61">
        <f t="shared" si="54"/>
        <v>9.2797839480180198</v>
      </c>
      <c r="T61">
        <f t="shared" si="55"/>
        <v>6.5681867220677734</v>
      </c>
      <c r="U61">
        <f t="shared" si="56"/>
        <v>-6.5681867220677743</v>
      </c>
      <c r="V61">
        <f t="shared" si="29"/>
        <v>2.8999999999999977</v>
      </c>
      <c r="W61">
        <f t="shared" si="57"/>
        <v>-2.9630700207754153</v>
      </c>
      <c r="X61">
        <f t="shared" si="15"/>
        <v>8.7797839480180198</v>
      </c>
      <c r="Y61">
        <v>2.1420466805169434</v>
      </c>
      <c r="Z61">
        <v>-6.5681867220677743</v>
      </c>
    </row>
    <row r="62" spans="12:26" x14ac:dyDescent="0.25">
      <c r="L62">
        <v>4</v>
      </c>
      <c r="M62">
        <v>0.5</v>
      </c>
      <c r="N62">
        <v>2</v>
      </c>
      <c r="O62">
        <f t="shared" si="50"/>
        <v>2.9907545515615039</v>
      </c>
      <c r="P62">
        <f t="shared" si="51"/>
        <v>2.1605030343743361</v>
      </c>
      <c r="Q62">
        <f t="shared" si="52"/>
        <v>-0.330251517187168</v>
      </c>
      <c r="R62">
        <f t="shared" si="53"/>
        <v>9.4446127876858519</v>
      </c>
      <c r="S62">
        <f t="shared" si="54"/>
        <v>9.4446127876858537</v>
      </c>
      <c r="T62">
        <f t="shared" si="55"/>
        <v>6.6420121374973444</v>
      </c>
      <c r="U62">
        <f t="shared" si="56"/>
        <v>-6.6420121374973435</v>
      </c>
      <c r="V62">
        <f t="shared" si="29"/>
        <v>2.9499999999999975</v>
      </c>
      <c r="W62">
        <f t="shared" si="57"/>
        <v>-2.9907545515615039</v>
      </c>
      <c r="X62">
        <f t="shared" si="15"/>
        <v>8.9446127876858519</v>
      </c>
      <c r="Y62">
        <v>2.1605030343743361</v>
      </c>
      <c r="Z62">
        <v>-6.6420121374973435</v>
      </c>
    </row>
    <row r="63" spans="12:26" x14ac:dyDescent="0.25">
      <c r="L63">
        <v>4</v>
      </c>
      <c r="M63">
        <v>0.5</v>
      </c>
      <c r="N63">
        <v>2</v>
      </c>
      <c r="O63">
        <f t="shared" si="50"/>
        <v>2.9999999998178519</v>
      </c>
      <c r="P63">
        <f t="shared" si="51"/>
        <v>2.1666666665452348</v>
      </c>
      <c r="Q63">
        <f t="shared" si="52"/>
        <v>-0.33333333327261733</v>
      </c>
      <c r="R63">
        <f t="shared" si="53"/>
        <v>9.4999999989071107</v>
      </c>
      <c r="S63">
        <f t="shared" si="54"/>
        <v>9.4999999989071142</v>
      </c>
      <c r="T63">
        <f t="shared" si="55"/>
        <v>6.6666666661809391</v>
      </c>
      <c r="U63">
        <f t="shared" si="56"/>
        <v>-6.6666666661809382</v>
      </c>
      <c r="V63">
        <f t="shared" si="29"/>
        <v>2.9999999999999973</v>
      </c>
      <c r="W63">
        <f t="shared" si="57"/>
        <v>-2.9999999998178519</v>
      </c>
      <c r="X63">
        <f t="shared" si="15"/>
        <v>8.9999999989071107</v>
      </c>
      <c r="Y63">
        <v>2.1666666665452348</v>
      </c>
      <c r="Z63">
        <v>-6.6666666661809382</v>
      </c>
    </row>
    <row r="64" spans="12:26" x14ac:dyDescent="0.25">
      <c r="L64">
        <v>4</v>
      </c>
      <c r="M64">
        <v>0.5</v>
      </c>
      <c r="N64">
        <v>2</v>
      </c>
      <c r="O64">
        <f t="shared" si="50"/>
        <v>2.9907493640150853</v>
      </c>
      <c r="P64">
        <f t="shared" si="51"/>
        <v>2.1604995760100567</v>
      </c>
      <c r="Q64">
        <f t="shared" si="52"/>
        <v>-0.33024978800502841</v>
      </c>
      <c r="R64">
        <f t="shared" si="53"/>
        <v>9.4445817583566374</v>
      </c>
      <c r="S64">
        <f t="shared" si="54"/>
        <v>9.4445817583566356</v>
      </c>
      <c r="T64">
        <f t="shared" si="55"/>
        <v>6.6419983040402268</v>
      </c>
      <c r="U64">
        <f t="shared" si="56"/>
        <v>-6.6419983040402277</v>
      </c>
      <c r="V64">
        <f t="shared" si="29"/>
        <v>3.0499999999999972</v>
      </c>
      <c r="W64">
        <f t="shared" si="57"/>
        <v>-2.9907493640150853</v>
      </c>
      <c r="X64">
        <f t="shared" si="15"/>
        <v>8.9445817583566374</v>
      </c>
      <c r="Y64">
        <v>2.1604995760100567</v>
      </c>
      <c r="Z64">
        <v>-6.6419983040402277</v>
      </c>
    </row>
    <row r="65" spans="12:26" x14ac:dyDescent="0.25">
      <c r="L65">
        <v>4</v>
      </c>
      <c r="M65">
        <v>0.5</v>
      </c>
      <c r="N65">
        <v>2</v>
      </c>
      <c r="O65">
        <f t="shared" si="50"/>
        <v>2.9630596776656764</v>
      </c>
      <c r="P65">
        <f t="shared" si="51"/>
        <v>2.1420397851104509</v>
      </c>
      <c r="Q65">
        <f t="shared" si="52"/>
        <v>-0.32101989255522545</v>
      </c>
      <c r="R65">
        <f t="shared" si="53"/>
        <v>9.2797226534082213</v>
      </c>
      <c r="S65">
        <f t="shared" si="54"/>
        <v>9.2797226534082231</v>
      </c>
      <c r="T65">
        <f t="shared" si="55"/>
        <v>6.5681591404418036</v>
      </c>
      <c r="U65">
        <f t="shared" si="56"/>
        <v>-6.5681591404418036</v>
      </c>
      <c r="V65">
        <f t="shared" si="29"/>
        <v>3.099999999999997</v>
      </c>
      <c r="W65">
        <f t="shared" si="57"/>
        <v>-2.9630596776656764</v>
      </c>
      <c r="X65">
        <f t="shared" si="15"/>
        <v>8.7797226534082213</v>
      </c>
      <c r="Y65">
        <v>2.1420397851104509</v>
      </c>
      <c r="Z65">
        <v>-6.5681591404418036</v>
      </c>
    </row>
    <row r="66" spans="12:26" x14ac:dyDescent="0.25">
      <c r="L66">
        <v>4</v>
      </c>
      <c r="M66">
        <v>0.5</v>
      </c>
      <c r="N66">
        <v>2</v>
      </c>
      <c r="O66">
        <f t="shared" si="50"/>
        <v>2.9171016576917315</v>
      </c>
      <c r="P66">
        <f t="shared" si="51"/>
        <v>2.111401105127821</v>
      </c>
      <c r="Q66">
        <f t="shared" si="52"/>
        <v>-0.30570055256391049</v>
      </c>
      <c r="R66">
        <f t="shared" si="53"/>
        <v>9.0094820813078478</v>
      </c>
      <c r="S66">
        <f t="shared" si="54"/>
        <v>9.0094820813078478</v>
      </c>
      <c r="T66">
        <f t="shared" si="55"/>
        <v>6.4456044205112839</v>
      </c>
      <c r="U66">
        <f t="shared" si="56"/>
        <v>-6.4456044205112839</v>
      </c>
      <c r="V66">
        <f t="shared" si="29"/>
        <v>3.1499999999999968</v>
      </c>
      <c r="W66">
        <f t="shared" si="57"/>
        <v>-2.9171016576917315</v>
      </c>
      <c r="X66">
        <f t="shared" si="15"/>
        <v>8.5094820813078478</v>
      </c>
      <c r="Y66">
        <v>2.111401105127821</v>
      </c>
      <c r="Z66">
        <v>-6.4456044205112839</v>
      </c>
    </row>
    <row r="67" spans="12:26" x14ac:dyDescent="0.25">
      <c r="L67">
        <v>4</v>
      </c>
      <c r="M67">
        <v>0.5</v>
      </c>
      <c r="N67">
        <v>2</v>
      </c>
      <c r="O67">
        <f t="shared" si="50"/>
        <v>2.8531586518934784</v>
      </c>
      <c r="P67">
        <f t="shared" si="51"/>
        <v>2.0687724345956524</v>
      </c>
      <c r="Q67">
        <f t="shared" si="52"/>
        <v>-0.28438621729782615</v>
      </c>
      <c r="R67">
        <f t="shared" si="53"/>
        <v>8.6405142928746113</v>
      </c>
      <c r="S67">
        <f t="shared" si="54"/>
        <v>8.640514292874613</v>
      </c>
      <c r="T67">
        <f t="shared" si="55"/>
        <v>6.2750897383826096</v>
      </c>
      <c r="U67">
        <f t="shared" si="56"/>
        <v>-6.2750897383826088</v>
      </c>
      <c r="V67">
        <f t="shared" si="29"/>
        <v>3.1999999999999966</v>
      </c>
      <c r="W67">
        <f t="shared" si="57"/>
        <v>-2.8531586518934784</v>
      </c>
      <c r="X67">
        <f t="shared" si="15"/>
        <v>8.1405142928746113</v>
      </c>
      <c r="Y67">
        <v>2.0687724345956524</v>
      </c>
      <c r="Z67">
        <v>-6.2750897383826088</v>
      </c>
    </row>
    <row r="68" spans="12:26" x14ac:dyDescent="0.25">
      <c r="L68">
        <v>4</v>
      </c>
      <c r="M68">
        <v>0.5</v>
      </c>
      <c r="N68">
        <v>2</v>
      </c>
      <c r="O68">
        <f t="shared" si="50"/>
        <v>2.771624892007686</v>
      </c>
      <c r="P68">
        <f t="shared" si="51"/>
        <v>2.0144165946717907</v>
      </c>
      <c r="Q68">
        <f t="shared" si="52"/>
        <v>-0.25720829733589534</v>
      </c>
      <c r="R68">
        <f t="shared" si="53"/>
        <v>8.1819045419966177</v>
      </c>
      <c r="S68">
        <f t="shared" si="54"/>
        <v>8.1819045419966177</v>
      </c>
      <c r="T68">
        <f t="shared" si="55"/>
        <v>6.0576663786871627</v>
      </c>
      <c r="U68">
        <f t="shared" si="56"/>
        <v>-6.0576663786871627</v>
      </c>
      <c r="V68">
        <f t="shared" si="29"/>
        <v>3.2499999999999964</v>
      </c>
      <c r="W68">
        <f t="shared" ref="W68:W99" si="58">3*SIN(2*3.1416*V68/4)</f>
        <v>-2.771624892007686</v>
      </c>
      <c r="X68">
        <f t="shared" ref="X68:X104" si="59">0.5*2*W68*W68</f>
        <v>7.6819045419966177</v>
      </c>
      <c r="Y68">
        <v>2.0144165946717907</v>
      </c>
      <c r="Z68">
        <v>-6.0576663786871627</v>
      </c>
    </row>
    <row r="69" spans="12:26" x14ac:dyDescent="0.25">
      <c r="L69">
        <v>4</v>
      </c>
      <c r="M69">
        <v>0.5</v>
      </c>
      <c r="N69">
        <v>2</v>
      </c>
      <c r="O69">
        <f t="shared" si="50"/>
        <v>2.6730030631265516</v>
      </c>
      <c r="P69">
        <f t="shared" si="51"/>
        <v>1.9486687087510344</v>
      </c>
      <c r="Q69">
        <f t="shared" si="52"/>
        <v>-0.22433435437551719</v>
      </c>
      <c r="R69">
        <f t="shared" si="53"/>
        <v>7.6449453754839274</v>
      </c>
      <c r="S69">
        <f t="shared" si="54"/>
        <v>7.6449453754839274</v>
      </c>
      <c r="T69">
        <f t="shared" si="55"/>
        <v>5.7946748350041375</v>
      </c>
      <c r="U69">
        <f t="shared" si="56"/>
        <v>-5.7946748350041375</v>
      </c>
      <c r="V69">
        <f t="shared" ref="V69:V104" si="60">V68+0.05</f>
        <v>3.2999999999999963</v>
      </c>
      <c r="W69">
        <f t="shared" si="58"/>
        <v>-2.6730030631265516</v>
      </c>
      <c r="X69">
        <f t="shared" si="59"/>
        <v>7.1449453754839274</v>
      </c>
      <c r="Y69">
        <v>1.9486687087510344</v>
      </c>
      <c r="Z69">
        <v>-5.7946748350041375</v>
      </c>
    </row>
    <row r="70" spans="12:26" x14ac:dyDescent="0.25">
      <c r="L70">
        <v>4</v>
      </c>
      <c r="M70">
        <v>0.5</v>
      </c>
      <c r="N70">
        <v>2</v>
      </c>
      <c r="O70">
        <f t="shared" si="50"/>
        <v>2.5579012044624645</v>
      </c>
      <c r="P70">
        <f t="shared" si="51"/>
        <v>1.8719341363083097</v>
      </c>
      <c r="Q70">
        <f t="shared" si="52"/>
        <v>-0.18596706815415484</v>
      </c>
      <c r="R70">
        <f t="shared" si="53"/>
        <v>7.0428585717905268</v>
      </c>
      <c r="S70">
        <f t="shared" si="54"/>
        <v>7.0428585717905268</v>
      </c>
      <c r="T70">
        <f t="shared" si="55"/>
        <v>5.4877365452332389</v>
      </c>
      <c r="U70">
        <f t="shared" si="56"/>
        <v>-5.4877365452332389</v>
      </c>
      <c r="V70">
        <f t="shared" si="60"/>
        <v>3.3499999999999961</v>
      </c>
      <c r="W70">
        <f t="shared" si="58"/>
        <v>-2.5579012044624645</v>
      </c>
      <c r="X70">
        <f t="shared" si="59"/>
        <v>6.5428585717905268</v>
      </c>
      <c r="Y70">
        <v>1.8719341363083097</v>
      </c>
      <c r="Z70">
        <v>-5.4877365452332389</v>
      </c>
    </row>
    <row r="71" spans="12:26" x14ac:dyDescent="0.25">
      <c r="L71">
        <v>4</v>
      </c>
      <c r="M71">
        <v>0.5</v>
      </c>
      <c r="N71">
        <v>2</v>
      </c>
      <c r="O71">
        <f t="shared" si="50"/>
        <v>2.4270289605665352</v>
      </c>
      <c r="P71">
        <f t="shared" si="51"/>
        <v>1.7846859737110234</v>
      </c>
      <c r="Q71">
        <f t="shared" si="52"/>
        <v>-0.14234298685551172</v>
      </c>
      <c r="R71">
        <f t="shared" si="53"/>
        <v>6.3904695754286758</v>
      </c>
      <c r="S71">
        <f t="shared" si="54"/>
        <v>6.3904695754286767</v>
      </c>
      <c r="T71">
        <f t="shared" si="55"/>
        <v>5.1387438948440938</v>
      </c>
      <c r="U71">
        <f t="shared" si="56"/>
        <v>-5.1387438948440938</v>
      </c>
      <c r="V71">
        <f t="shared" si="60"/>
        <v>3.3999999999999959</v>
      </c>
      <c r="W71">
        <f t="shared" si="58"/>
        <v>-2.4270289605665352</v>
      </c>
      <c r="X71">
        <f t="shared" si="59"/>
        <v>5.8904695754286758</v>
      </c>
      <c r="Y71">
        <v>1.7846859737110234</v>
      </c>
      <c r="Z71">
        <v>-5.1387438948440938</v>
      </c>
    </row>
    <row r="72" spans="12:26" x14ac:dyDescent="0.25">
      <c r="L72">
        <v>4</v>
      </c>
      <c r="M72">
        <v>0.5</v>
      </c>
      <c r="N72">
        <v>2</v>
      </c>
      <c r="O72">
        <f t="shared" si="50"/>
        <v>2.2811932061135169</v>
      </c>
      <c r="P72">
        <f t="shared" si="51"/>
        <v>1.6874621374090113</v>
      </c>
      <c r="Q72">
        <f t="shared" si="52"/>
        <v>-9.3731068704505649E-2</v>
      </c>
      <c r="R72">
        <f t="shared" si="53"/>
        <v>5.7038424436184663</v>
      </c>
      <c r="S72">
        <f t="shared" si="54"/>
        <v>5.7038424436184663</v>
      </c>
      <c r="T72">
        <f t="shared" si="55"/>
        <v>4.7498485496360452</v>
      </c>
      <c r="U72">
        <f t="shared" si="56"/>
        <v>-4.7498485496360452</v>
      </c>
      <c r="V72">
        <f t="shared" si="60"/>
        <v>3.4499999999999957</v>
      </c>
      <c r="W72">
        <f t="shared" si="58"/>
        <v>-2.2811932061135169</v>
      </c>
      <c r="X72">
        <f t="shared" si="59"/>
        <v>5.2038424436184663</v>
      </c>
      <c r="Y72">
        <v>1.6874621374090113</v>
      </c>
      <c r="Z72">
        <v>-4.7498485496360452</v>
      </c>
    </row>
    <row r="73" spans="12:26" x14ac:dyDescent="0.25">
      <c r="L73">
        <v>4</v>
      </c>
      <c r="M73">
        <v>0.5</v>
      </c>
      <c r="N73">
        <v>2</v>
      </c>
      <c r="O73">
        <f t="shared" si="50"/>
        <v>2.1212930712278588</v>
      </c>
      <c r="P73">
        <f t="shared" si="51"/>
        <v>1.5808620474852393</v>
      </c>
      <c r="Q73">
        <f t="shared" si="52"/>
        <v>-4.0431023742619608E-2</v>
      </c>
      <c r="R73">
        <f t="shared" si="53"/>
        <v>4.9998842940393216</v>
      </c>
      <c r="S73">
        <f t="shared" si="54"/>
        <v>4.9998842940393216</v>
      </c>
      <c r="T73">
        <f t="shared" si="55"/>
        <v>4.3234481899409571</v>
      </c>
      <c r="U73">
        <f t="shared" si="56"/>
        <v>-4.3234481899409571</v>
      </c>
      <c r="V73">
        <f t="shared" si="60"/>
        <v>3.4999999999999956</v>
      </c>
      <c r="W73">
        <f t="shared" si="58"/>
        <v>-2.1212930712278588</v>
      </c>
      <c r="X73">
        <f t="shared" si="59"/>
        <v>4.4998842940393216</v>
      </c>
      <c r="Y73">
        <v>1.5808620474852393</v>
      </c>
      <c r="Z73">
        <v>-4.3234481899409571</v>
      </c>
    </row>
    <row r="74" spans="12:26" x14ac:dyDescent="0.25">
      <c r="L74">
        <v>4</v>
      </c>
      <c r="M74">
        <v>0.5</v>
      </c>
      <c r="N74">
        <v>2</v>
      </c>
      <c r="O74">
        <f t="shared" si="50"/>
        <v>1.9483143980215885</v>
      </c>
      <c r="P74">
        <f t="shared" si="51"/>
        <v>1.4655429320143922</v>
      </c>
      <c r="Q74">
        <f t="shared" si="52"/>
        <v>1.7228533992803847E-2</v>
      </c>
      <c r="R74">
        <f t="shared" si="53"/>
        <v>4.2959289935382241</v>
      </c>
      <c r="S74">
        <f t="shared" si="54"/>
        <v>4.2959289935382241</v>
      </c>
      <c r="T74">
        <f t="shared" si="55"/>
        <v>3.8621717280575689</v>
      </c>
      <c r="U74">
        <f t="shared" si="56"/>
        <v>-3.8621717280575694</v>
      </c>
      <c r="V74">
        <f t="shared" si="60"/>
        <v>3.5499999999999954</v>
      </c>
      <c r="W74">
        <f t="shared" si="58"/>
        <v>-1.9483143980215885</v>
      </c>
      <c r="X74">
        <f t="shared" si="59"/>
        <v>3.7959289935382245</v>
      </c>
      <c r="Y74">
        <v>1.4655429320143922</v>
      </c>
      <c r="Z74">
        <v>-3.8621717280575694</v>
      </c>
    </row>
    <row r="75" spans="12:26" x14ac:dyDescent="0.25">
      <c r="L75">
        <v>4</v>
      </c>
      <c r="M75">
        <v>0.5</v>
      </c>
      <c r="N75">
        <v>2</v>
      </c>
      <c r="O75">
        <f t="shared" si="50"/>
        <v>1.7633236625214601</v>
      </c>
      <c r="P75">
        <f t="shared" si="51"/>
        <v>1.3422157750143067</v>
      </c>
      <c r="Q75">
        <f t="shared" si="52"/>
        <v>7.8892112492846625E-2</v>
      </c>
      <c r="R75">
        <f t="shared" si="53"/>
        <v>3.609310338808096</v>
      </c>
      <c r="S75">
        <f t="shared" si="54"/>
        <v>3.609310338808096</v>
      </c>
      <c r="T75">
        <f t="shared" si="55"/>
        <v>3.3688631000572267</v>
      </c>
      <c r="U75">
        <f t="shared" si="56"/>
        <v>-3.3688631000572271</v>
      </c>
      <c r="V75">
        <f t="shared" si="60"/>
        <v>3.5999999999999952</v>
      </c>
      <c r="W75">
        <f t="shared" si="58"/>
        <v>-1.7633236625214601</v>
      </c>
      <c r="X75">
        <f t="shared" si="59"/>
        <v>3.109310338808096</v>
      </c>
      <c r="Y75">
        <v>1.3422157750143067</v>
      </c>
      <c r="Z75">
        <v>-3.3688631000572271</v>
      </c>
    </row>
    <row r="76" spans="12:26" x14ac:dyDescent="0.25">
      <c r="L76">
        <v>4</v>
      </c>
      <c r="M76">
        <v>0.5</v>
      </c>
      <c r="N76">
        <v>2</v>
      </c>
      <c r="O76">
        <f t="shared" si="50"/>
        <v>1.5674613994588644</v>
      </c>
      <c r="P76">
        <f t="shared" si="51"/>
        <v>1.2116409329725764</v>
      </c>
      <c r="Q76">
        <f t="shared" si="52"/>
        <v>0.14417953351371185</v>
      </c>
      <c r="R76">
        <f t="shared" si="53"/>
        <v>2.9569352387935419</v>
      </c>
      <c r="S76">
        <f t="shared" si="54"/>
        <v>2.9569352387935419</v>
      </c>
      <c r="T76">
        <f t="shared" si="55"/>
        <v>2.8465637318903054</v>
      </c>
      <c r="U76">
        <f t="shared" si="56"/>
        <v>-2.846563731890305</v>
      </c>
      <c r="V76">
        <f t="shared" si="60"/>
        <v>3.649999999999995</v>
      </c>
      <c r="W76">
        <f t="shared" si="58"/>
        <v>-1.5674613994588644</v>
      </c>
      <c r="X76">
        <f t="shared" si="59"/>
        <v>2.4569352387935419</v>
      </c>
      <c r="Y76">
        <v>1.2116409329725764</v>
      </c>
      <c r="Z76">
        <v>-2.846563731890305</v>
      </c>
    </row>
    <row r="77" spans="12:26" x14ac:dyDescent="0.25">
      <c r="L77">
        <v>4</v>
      </c>
      <c r="M77">
        <v>0.5</v>
      </c>
      <c r="N77">
        <v>2</v>
      </c>
      <c r="O77">
        <f t="shared" si="50"/>
        <v>1.361935170461076</v>
      </c>
      <c r="P77">
        <f t="shared" si="51"/>
        <v>1.0746234469740508</v>
      </c>
      <c r="Q77">
        <f t="shared" si="52"/>
        <v>0.21268827651297464</v>
      </c>
      <c r="R77">
        <f t="shared" si="53"/>
        <v>2.3548674085388406</v>
      </c>
      <c r="S77">
        <f t="shared" si="54"/>
        <v>2.3548674085388406</v>
      </c>
      <c r="T77">
        <f t="shared" si="55"/>
        <v>2.2984937878962031</v>
      </c>
      <c r="U77">
        <f t="shared" si="56"/>
        <v>-2.2984937878962026</v>
      </c>
      <c r="V77">
        <f t="shared" si="60"/>
        <v>3.6999999999999948</v>
      </c>
      <c r="W77">
        <f t="shared" si="58"/>
        <v>-1.361935170461076</v>
      </c>
      <c r="X77">
        <f t="shared" si="59"/>
        <v>1.8548674085388404</v>
      </c>
      <c r="Y77">
        <v>1.0746234469740508</v>
      </c>
      <c r="Z77">
        <v>-2.2984937878962026</v>
      </c>
    </row>
    <row r="78" spans="12:26" x14ac:dyDescent="0.25">
      <c r="L78">
        <v>4</v>
      </c>
      <c r="M78">
        <v>0.5</v>
      </c>
      <c r="N78">
        <v>2</v>
      </c>
      <c r="O78">
        <f t="shared" si="50"/>
        <v>1.1480121189974759</v>
      </c>
      <c r="P78">
        <f t="shared" si="51"/>
        <v>0.93200807933165064</v>
      </c>
      <c r="Q78">
        <f t="shared" si="52"/>
        <v>0.28399596033417468</v>
      </c>
      <c r="R78">
        <f t="shared" si="53"/>
        <v>1.8179318253650747</v>
      </c>
      <c r="S78">
        <f t="shared" si="54"/>
        <v>1.8179318253650749</v>
      </c>
      <c r="T78">
        <f t="shared" si="55"/>
        <v>1.7280323173266026</v>
      </c>
      <c r="U78">
        <f t="shared" si="56"/>
        <v>-1.7280323173266026</v>
      </c>
      <c r="V78">
        <f t="shared" si="60"/>
        <v>3.7499999999999947</v>
      </c>
      <c r="W78">
        <f t="shared" si="58"/>
        <v>-1.1480121189974759</v>
      </c>
      <c r="X78">
        <f t="shared" si="59"/>
        <v>1.3179318253650747</v>
      </c>
      <c r="Y78">
        <v>0.93200807933165064</v>
      </c>
      <c r="Z78">
        <v>-1.7280323173266026</v>
      </c>
    </row>
    <row r="79" spans="12:26" x14ac:dyDescent="0.25">
      <c r="L79">
        <v>4</v>
      </c>
      <c r="M79">
        <v>0.5</v>
      </c>
      <c r="N79">
        <v>2</v>
      </c>
      <c r="O79">
        <f t="shared" si="50"/>
        <v>0.92701115798215672</v>
      </c>
      <c r="P79">
        <f t="shared" si="51"/>
        <v>0.78467410532143778</v>
      </c>
      <c r="Q79">
        <f t="shared" si="52"/>
        <v>0.35766294733928111</v>
      </c>
      <c r="R79">
        <f t="shared" si="53"/>
        <v>1.359349687023419</v>
      </c>
      <c r="S79">
        <f t="shared" si="54"/>
        <v>1.3593496870234192</v>
      </c>
      <c r="T79">
        <f t="shared" si="55"/>
        <v>1.1386964212857511</v>
      </c>
      <c r="U79">
        <f t="shared" si="56"/>
        <v>-1.1386964212857511</v>
      </c>
      <c r="V79">
        <f t="shared" si="60"/>
        <v>3.7999999999999945</v>
      </c>
      <c r="W79">
        <f t="shared" si="58"/>
        <v>-0.92701115798215672</v>
      </c>
      <c r="X79">
        <f t="shared" si="59"/>
        <v>0.85934968702341907</v>
      </c>
      <c r="Y79">
        <v>0.78467410532143778</v>
      </c>
      <c r="Z79">
        <v>-1.1386964212857511</v>
      </c>
    </row>
    <row r="80" spans="12:26" x14ac:dyDescent="0.25">
      <c r="L80">
        <v>4</v>
      </c>
      <c r="M80">
        <v>0.5</v>
      </c>
      <c r="N80">
        <v>2</v>
      </c>
      <c r="O80">
        <f t="shared" si="50"/>
        <v>0.70029483819923444</v>
      </c>
      <c r="P80">
        <f t="shared" si="51"/>
        <v>0.63352989213282296</v>
      </c>
      <c r="Q80">
        <f t="shared" si="52"/>
        <v>0.43323505393358852</v>
      </c>
      <c r="R80">
        <f t="shared" si="53"/>
        <v>0.99041286040849186</v>
      </c>
      <c r="S80">
        <f t="shared" si="54"/>
        <v>0.99041286040849197</v>
      </c>
      <c r="T80">
        <f t="shared" si="55"/>
        <v>0.53411956853129183</v>
      </c>
      <c r="U80">
        <f t="shared" si="56"/>
        <v>-0.53411956853129183</v>
      </c>
      <c r="V80">
        <f t="shared" si="60"/>
        <v>3.8499999999999943</v>
      </c>
      <c r="W80">
        <f t="shared" si="58"/>
        <v>-0.70029483819923444</v>
      </c>
      <c r="X80">
        <f t="shared" si="59"/>
        <v>0.49041286040849191</v>
      </c>
      <c r="Y80">
        <v>0.63352989213282296</v>
      </c>
      <c r="Z80">
        <v>-0.53411956853129183</v>
      </c>
    </row>
    <row r="81" spans="12:26" x14ac:dyDescent="0.25">
      <c r="L81">
        <v>4</v>
      </c>
      <c r="M81">
        <v>0.5</v>
      </c>
      <c r="N81">
        <v>2</v>
      </c>
      <c r="O81">
        <f t="shared" si="50"/>
        <v>0.46926094768488441</v>
      </c>
      <c r="P81">
        <f t="shared" si="51"/>
        <v>0.47950729845658957</v>
      </c>
      <c r="Q81">
        <f t="shared" si="52"/>
        <v>0.51024635077170521</v>
      </c>
      <c r="R81">
        <f t="shared" si="53"/>
        <v>0.72020583702211582</v>
      </c>
      <c r="S81">
        <f t="shared" si="54"/>
        <v>0.72020583702211582</v>
      </c>
      <c r="T81">
        <f t="shared" si="55"/>
        <v>-8.1970806173641719E-2</v>
      </c>
      <c r="U81">
        <f t="shared" si="56"/>
        <v>8.1970806173641608E-2</v>
      </c>
      <c r="V81">
        <f t="shared" si="60"/>
        <v>3.8999999999999941</v>
      </c>
      <c r="W81">
        <f t="shared" si="58"/>
        <v>-0.46926094768488441</v>
      </c>
      <c r="X81">
        <f t="shared" si="59"/>
        <v>0.22020583702211582</v>
      </c>
      <c r="Y81">
        <v>0.47950729845658957</v>
      </c>
      <c r="Z81">
        <v>8.1970806173641608E-2</v>
      </c>
    </row>
    <row r="82" spans="12:26" x14ac:dyDescent="0.25">
      <c r="L82">
        <v>4</v>
      </c>
      <c r="M82">
        <v>0.5</v>
      </c>
      <c r="N82">
        <v>2</v>
      </c>
      <c r="O82">
        <f t="shared" si="50"/>
        <v>0.23533389385900941</v>
      </c>
      <c r="P82">
        <f t="shared" si="51"/>
        <v>0.32355592923933957</v>
      </c>
      <c r="Q82">
        <f t="shared" si="52"/>
        <v>0.58822203538033013</v>
      </c>
      <c r="R82">
        <f t="shared" si="53"/>
        <v>0.55538204159884352</v>
      </c>
      <c r="S82">
        <f t="shared" si="54"/>
        <v>0.55538204159884341</v>
      </c>
      <c r="T82">
        <f t="shared" si="55"/>
        <v>-0.70577628304264173</v>
      </c>
      <c r="U82">
        <f t="shared" si="56"/>
        <v>0.70577628304264151</v>
      </c>
      <c r="V82">
        <f t="shared" si="60"/>
        <v>3.949999999999994</v>
      </c>
      <c r="W82">
        <f t="shared" si="58"/>
        <v>-0.23533389385900941</v>
      </c>
      <c r="X82">
        <f t="shared" si="59"/>
        <v>5.5382041598843502E-2</v>
      </c>
      <c r="Y82">
        <v>0.32355592923933957</v>
      </c>
      <c r="Z82">
        <v>0.70577628304264151</v>
      </c>
    </row>
    <row r="83" spans="12:26" x14ac:dyDescent="0.25">
      <c r="L83">
        <v>4</v>
      </c>
      <c r="M83">
        <v>0.5</v>
      </c>
      <c r="N83">
        <v>2</v>
      </c>
      <c r="O83">
        <f t="shared" si="50"/>
        <v>-4.4078461209361881E-5</v>
      </c>
      <c r="P83">
        <f t="shared" si="51"/>
        <v>0.16663728102586042</v>
      </c>
      <c r="Q83">
        <f t="shared" si="52"/>
        <v>0.66668135948706986</v>
      </c>
      <c r="R83">
        <f t="shared" si="53"/>
        <v>0.50000000194291072</v>
      </c>
      <c r="S83">
        <f t="shared" si="54"/>
        <v>0.50000000194291083</v>
      </c>
      <c r="T83">
        <f t="shared" si="55"/>
        <v>-1.3334508758965584</v>
      </c>
      <c r="U83">
        <f t="shared" si="56"/>
        <v>1.3334508758965584</v>
      </c>
      <c r="V83">
        <f t="shared" si="60"/>
        <v>3.9999999999999938</v>
      </c>
      <c r="W83">
        <f t="shared" si="58"/>
        <v>4.4078461209361881E-5</v>
      </c>
      <c r="X83">
        <f t="shared" si="59"/>
        <v>1.9429107425852201E-9</v>
      </c>
      <c r="Y83">
        <v>0.16663728102586042</v>
      </c>
      <c r="Z83">
        <v>1.3334508758965584</v>
      </c>
    </row>
    <row r="84" spans="12:26" x14ac:dyDescent="0.25">
      <c r="L84">
        <v>4</v>
      </c>
      <c r="M84">
        <v>0.5</v>
      </c>
      <c r="N84">
        <v>2</v>
      </c>
      <c r="O84">
        <f t="shared" si="50"/>
        <v>-0.2354217790217869</v>
      </c>
      <c r="P84">
        <f t="shared" si="51"/>
        <v>9.7188139854753972E-3</v>
      </c>
      <c r="Q84">
        <f t="shared" si="52"/>
        <v>0.74514059300726221</v>
      </c>
      <c r="R84">
        <f t="shared" si="53"/>
        <v>0.55542341403778306</v>
      </c>
      <c r="S84">
        <f t="shared" si="54"/>
        <v>0.55542341403778295</v>
      </c>
      <c r="T84">
        <f t="shared" si="55"/>
        <v>-1.9611247440580983</v>
      </c>
      <c r="U84">
        <f t="shared" si="56"/>
        <v>1.9611247440580981</v>
      </c>
      <c r="V84">
        <f t="shared" si="60"/>
        <v>4.0499999999999936</v>
      </c>
      <c r="W84">
        <f t="shared" si="58"/>
        <v>0.2354217790217869</v>
      </c>
      <c r="X84">
        <f t="shared" si="59"/>
        <v>5.5423414037783066E-2</v>
      </c>
      <c r="Y84">
        <v>9.7188139854753972E-3</v>
      </c>
      <c r="Z84">
        <v>1.9611247440580981</v>
      </c>
    </row>
    <row r="85" spans="12:26" x14ac:dyDescent="0.25">
      <c r="L85">
        <v>4</v>
      </c>
      <c r="M85">
        <v>0.5</v>
      </c>
      <c r="N85">
        <v>2</v>
      </c>
      <c r="O85">
        <f t="shared" si="50"/>
        <v>-0.46934801924423442</v>
      </c>
      <c r="P85">
        <f t="shared" si="51"/>
        <v>-0.14623201282948961</v>
      </c>
      <c r="Q85">
        <f t="shared" si="52"/>
        <v>0.82311600641474481</v>
      </c>
      <c r="R85">
        <f t="shared" si="53"/>
        <v>0.72028756316848619</v>
      </c>
      <c r="S85">
        <f t="shared" si="54"/>
        <v>0.72028756316848619</v>
      </c>
      <c r="T85">
        <f t="shared" si="55"/>
        <v>-2.5849280513179584</v>
      </c>
      <c r="U85">
        <f t="shared" si="56"/>
        <v>2.5849280513179584</v>
      </c>
      <c r="V85">
        <f t="shared" si="60"/>
        <v>4.0999999999999934</v>
      </c>
      <c r="W85">
        <f t="shared" si="58"/>
        <v>0.46934801924423442</v>
      </c>
      <c r="X85">
        <f t="shared" si="59"/>
        <v>0.22028756316848624</v>
      </c>
      <c r="Y85">
        <v>-0.14623201282948961</v>
      </c>
      <c r="Z85">
        <v>2.5849280513179584</v>
      </c>
    </row>
    <row r="86" spans="12:26" x14ac:dyDescent="0.25">
      <c r="L86">
        <v>4</v>
      </c>
      <c r="M86">
        <v>0.5</v>
      </c>
      <c r="N86">
        <v>2</v>
      </c>
      <c r="O86">
        <f t="shared" si="50"/>
        <v>-0.70038055932753018</v>
      </c>
      <c r="P86">
        <f t="shared" si="51"/>
        <v>-0.30025370621835346</v>
      </c>
      <c r="Q86">
        <f t="shared" si="52"/>
        <v>0.90012685310917673</v>
      </c>
      <c r="R86">
        <f t="shared" si="53"/>
        <v>0.99053292788394409</v>
      </c>
      <c r="S86">
        <f t="shared" si="54"/>
        <v>0.99053292788394398</v>
      </c>
      <c r="T86">
        <f t="shared" si="55"/>
        <v>-3.2010148248734138</v>
      </c>
      <c r="U86">
        <f t="shared" si="56"/>
        <v>3.2010148248734138</v>
      </c>
      <c r="V86">
        <f t="shared" si="60"/>
        <v>4.1499999999999932</v>
      </c>
      <c r="W86">
        <f t="shared" si="58"/>
        <v>0.70038055932753018</v>
      </c>
      <c r="X86">
        <f t="shared" si="59"/>
        <v>0.49053292788394404</v>
      </c>
      <c r="Y86">
        <v>-0.30025370621835346</v>
      </c>
      <c r="Z86">
        <v>3.2010148248734138</v>
      </c>
    </row>
    <row r="87" spans="12:26" x14ac:dyDescent="0.25">
      <c r="L87">
        <v>4</v>
      </c>
      <c r="M87">
        <v>0.5</v>
      </c>
      <c r="N87">
        <v>2</v>
      </c>
      <c r="O87">
        <f t="shared" si="50"/>
        <v>-0.92709500017766655</v>
      </c>
      <c r="P87">
        <f t="shared" si="51"/>
        <v>-0.45139666678511103</v>
      </c>
      <c r="Q87">
        <f t="shared" si="52"/>
        <v>0.97569833339255541</v>
      </c>
      <c r="R87">
        <f t="shared" si="53"/>
        <v>1.3595051393544275</v>
      </c>
      <c r="S87">
        <f t="shared" si="54"/>
        <v>1.3595051393544273</v>
      </c>
      <c r="T87">
        <f t="shared" si="55"/>
        <v>-3.8055866671404441</v>
      </c>
      <c r="U87">
        <f t="shared" si="56"/>
        <v>3.8055866671404441</v>
      </c>
      <c r="V87">
        <f t="shared" si="60"/>
        <v>4.1999999999999931</v>
      </c>
      <c r="W87">
        <f t="shared" si="58"/>
        <v>0.92709500017766655</v>
      </c>
      <c r="X87">
        <f t="shared" si="59"/>
        <v>0.85950513935442752</v>
      </c>
      <c r="Y87">
        <v>-0.45139666678511103</v>
      </c>
      <c r="Z87">
        <v>3.8055866671404441</v>
      </c>
    </row>
    <row r="88" spans="12:26" x14ac:dyDescent="0.25">
      <c r="L88">
        <v>4</v>
      </c>
      <c r="M88">
        <v>0.5</v>
      </c>
      <c r="N88">
        <v>2</v>
      </c>
      <c r="O88">
        <f t="shared" si="50"/>
        <v>-1.1480935653427677</v>
      </c>
      <c r="P88">
        <f t="shared" si="51"/>
        <v>-0.5987290435618452</v>
      </c>
      <c r="Q88">
        <f t="shared" si="52"/>
        <v>1.0493645217809224</v>
      </c>
      <c r="R88">
        <f t="shared" si="53"/>
        <v>1.8181188347814681</v>
      </c>
      <c r="S88">
        <f t="shared" si="54"/>
        <v>1.8181188347814679</v>
      </c>
      <c r="T88">
        <f t="shared" si="55"/>
        <v>-4.3949161742473812</v>
      </c>
      <c r="U88">
        <f t="shared" si="56"/>
        <v>4.3949161742473803</v>
      </c>
      <c r="V88">
        <f t="shared" si="60"/>
        <v>4.2499999999999929</v>
      </c>
      <c r="W88">
        <f t="shared" si="58"/>
        <v>1.1480935653427677</v>
      </c>
      <c r="X88">
        <f t="shared" si="59"/>
        <v>1.3181188347814681</v>
      </c>
      <c r="Y88">
        <v>-0.5987290435618452</v>
      </c>
      <c r="Z88">
        <v>4.3949161742473803</v>
      </c>
    </row>
    <row r="89" spans="12:26" x14ac:dyDescent="0.25">
      <c r="L89">
        <v>4</v>
      </c>
      <c r="M89">
        <v>0.5</v>
      </c>
      <c r="N89">
        <v>2</v>
      </c>
      <c r="O89">
        <f t="shared" si="50"/>
        <v>-1.3620137188100001</v>
      </c>
      <c r="P89">
        <f t="shared" si="51"/>
        <v>-0.74134247920666674</v>
      </c>
      <c r="Q89">
        <f t="shared" si="52"/>
        <v>1.1206712396033334</v>
      </c>
      <c r="R89">
        <f t="shared" si="53"/>
        <v>2.355081370226646</v>
      </c>
      <c r="S89">
        <f t="shared" si="54"/>
        <v>2.355081370226646</v>
      </c>
      <c r="T89">
        <f t="shared" si="55"/>
        <v>-4.965369916826667</v>
      </c>
      <c r="U89">
        <f t="shared" si="56"/>
        <v>4.965369916826667</v>
      </c>
      <c r="V89">
        <f t="shared" si="60"/>
        <v>4.2999999999999927</v>
      </c>
      <c r="W89">
        <f t="shared" si="58"/>
        <v>1.3620137188100001</v>
      </c>
      <c r="X89">
        <f t="shared" si="59"/>
        <v>1.855081370226646</v>
      </c>
      <c r="Y89">
        <v>-0.74134247920666674</v>
      </c>
      <c r="Z89">
        <v>4.965369916826667</v>
      </c>
    </row>
    <row r="90" spans="12:26" x14ac:dyDescent="0.25">
      <c r="L90">
        <v>4</v>
      </c>
      <c r="M90">
        <v>0.5</v>
      </c>
      <c r="N90">
        <v>2</v>
      </c>
      <c r="O90">
        <f t="shared" si="50"/>
        <v>-1.5675365655324662</v>
      </c>
      <c r="P90">
        <f t="shared" si="51"/>
        <v>-0.87835771035497745</v>
      </c>
      <c r="Q90">
        <f t="shared" si="52"/>
        <v>1.1891788551774887</v>
      </c>
      <c r="R90">
        <f t="shared" si="53"/>
        <v>2.9571708842813198</v>
      </c>
      <c r="S90">
        <f t="shared" si="54"/>
        <v>2.9571708842813194</v>
      </c>
      <c r="T90">
        <f t="shared" si="55"/>
        <v>-5.5134308414199094</v>
      </c>
      <c r="U90">
        <f t="shared" si="56"/>
        <v>5.5134308414199094</v>
      </c>
      <c r="V90">
        <f t="shared" si="60"/>
        <v>4.3499999999999925</v>
      </c>
      <c r="W90">
        <f t="shared" si="58"/>
        <v>1.5675365655324662</v>
      </c>
      <c r="X90">
        <f t="shared" si="59"/>
        <v>2.4571708842813198</v>
      </c>
      <c r="Y90">
        <v>-0.87835771035497745</v>
      </c>
      <c r="Z90">
        <v>5.5134308414199094</v>
      </c>
    </row>
    <row r="91" spans="12:26" x14ac:dyDescent="0.25">
      <c r="L91">
        <v>4</v>
      </c>
      <c r="M91">
        <v>0.5</v>
      </c>
      <c r="N91">
        <v>2</v>
      </c>
      <c r="O91">
        <f t="shared" si="50"/>
        <v>-1.7633949828937345</v>
      </c>
      <c r="P91">
        <f t="shared" si="51"/>
        <v>-1.0089299885958229</v>
      </c>
      <c r="Q91">
        <f t="shared" si="52"/>
        <v>1.2544649942979114</v>
      </c>
      <c r="R91">
        <f t="shared" si="53"/>
        <v>3.6095618656947943</v>
      </c>
      <c r="S91">
        <f t="shared" si="54"/>
        <v>3.6095618656947934</v>
      </c>
      <c r="T91">
        <f t="shared" si="55"/>
        <v>-6.0357199543832918</v>
      </c>
      <c r="U91">
        <f t="shared" si="56"/>
        <v>6.0357199543832918</v>
      </c>
      <c r="V91">
        <f t="shared" si="60"/>
        <v>4.3999999999999924</v>
      </c>
      <c r="W91">
        <f t="shared" si="58"/>
        <v>1.7633949828937345</v>
      </c>
      <c r="X91">
        <f t="shared" si="59"/>
        <v>3.1095618656947943</v>
      </c>
      <c r="Y91">
        <v>-1.0089299885958229</v>
      </c>
      <c r="Z91">
        <v>6.0357199543832918</v>
      </c>
    </row>
    <row r="92" spans="12:26" x14ac:dyDescent="0.25">
      <c r="L92">
        <v>4</v>
      </c>
      <c r="M92">
        <v>0.5</v>
      </c>
      <c r="N92">
        <v>2</v>
      </c>
      <c r="O92">
        <f t="shared" si="50"/>
        <v>-1.9483814329766682</v>
      </c>
      <c r="P92">
        <f t="shared" si="51"/>
        <v>-1.1322542886511122</v>
      </c>
      <c r="Q92">
        <f t="shared" si="52"/>
        <v>1.316127144325556</v>
      </c>
      <c r="R92">
        <f t="shared" si="53"/>
        <v>4.2961902083682144</v>
      </c>
      <c r="S92">
        <f t="shared" si="54"/>
        <v>4.2961902083682153</v>
      </c>
      <c r="T92">
        <f t="shared" si="55"/>
        <v>-6.5290171546044489</v>
      </c>
      <c r="U92">
        <f t="shared" si="56"/>
        <v>6.529017154604448</v>
      </c>
      <c r="V92">
        <f t="shared" si="60"/>
        <v>4.4499999999999922</v>
      </c>
      <c r="W92">
        <f t="shared" si="58"/>
        <v>1.9483814329766682</v>
      </c>
      <c r="X92">
        <f t="shared" si="59"/>
        <v>3.7961902083682149</v>
      </c>
      <c r="Y92">
        <v>-1.1322542886511122</v>
      </c>
      <c r="Z92">
        <v>6.529017154604448</v>
      </c>
    </row>
    <row r="93" spans="12:26" x14ac:dyDescent="0.25">
      <c r="L93">
        <v>4</v>
      </c>
      <c r="M93">
        <v>0.5</v>
      </c>
      <c r="N93">
        <v>2</v>
      </c>
      <c r="O93">
        <f t="shared" si="50"/>
        <v>-2.1213554074710226</v>
      </c>
      <c r="P93">
        <f t="shared" si="51"/>
        <v>-1.2475702716473485</v>
      </c>
      <c r="Q93">
        <f t="shared" si="52"/>
        <v>1.3737851358236741</v>
      </c>
      <c r="R93">
        <f t="shared" si="53"/>
        <v>5.0001487648065481</v>
      </c>
      <c r="S93">
        <f t="shared" si="54"/>
        <v>5.0001487648065481</v>
      </c>
      <c r="T93">
        <f t="shared" si="55"/>
        <v>-6.9902810865893938</v>
      </c>
      <c r="U93">
        <f t="shared" si="56"/>
        <v>6.990281086589393</v>
      </c>
      <c r="V93">
        <f t="shared" si="60"/>
        <v>4.499999999999992</v>
      </c>
      <c r="W93">
        <f t="shared" si="58"/>
        <v>2.1213554074710226</v>
      </c>
      <c r="X93">
        <f t="shared" si="59"/>
        <v>4.5001487648065481</v>
      </c>
      <c r="Y93">
        <v>-1.2475702716473485</v>
      </c>
      <c r="Z93">
        <v>6.990281086589393</v>
      </c>
    </row>
    <row r="94" spans="12:26" x14ac:dyDescent="0.25">
      <c r="L94">
        <v>4</v>
      </c>
      <c r="M94">
        <v>0.5</v>
      </c>
      <c r="N94">
        <v>2</v>
      </c>
      <c r="O94">
        <f t="shared" si="50"/>
        <v>-2.2812504593192999</v>
      </c>
      <c r="P94">
        <f t="shared" si="51"/>
        <v>-1.3541669728795334</v>
      </c>
      <c r="Q94">
        <f t="shared" si="52"/>
        <v>1.4270834864397666</v>
      </c>
      <c r="R94">
        <f t="shared" si="53"/>
        <v>5.7041036581445166</v>
      </c>
      <c r="S94">
        <f t="shared" si="54"/>
        <v>5.7041036581445166</v>
      </c>
      <c r="T94">
        <f t="shared" si="55"/>
        <v>-7.4166678915181334</v>
      </c>
      <c r="U94">
        <f t="shared" si="56"/>
        <v>7.4166678915181325</v>
      </c>
      <c r="V94">
        <f t="shared" si="60"/>
        <v>4.5499999999999918</v>
      </c>
      <c r="W94">
        <f t="shared" si="58"/>
        <v>2.2812504593192999</v>
      </c>
      <c r="X94">
        <f t="shared" si="59"/>
        <v>5.2041036581445166</v>
      </c>
      <c r="Y94">
        <v>-1.3541669728795334</v>
      </c>
      <c r="Z94">
        <v>7.4166678915181325</v>
      </c>
    </row>
    <row r="95" spans="12:26" x14ac:dyDescent="0.25">
      <c r="L95">
        <v>4</v>
      </c>
      <c r="M95">
        <v>0.5</v>
      </c>
      <c r="N95">
        <v>2</v>
      </c>
      <c r="O95">
        <f t="shared" si="50"/>
        <v>-2.4270807777482357</v>
      </c>
      <c r="P95">
        <f t="shared" si="51"/>
        <v>-1.4513871851654905</v>
      </c>
      <c r="Q95">
        <f t="shared" si="52"/>
        <v>1.4756935925827452</v>
      </c>
      <c r="R95">
        <f t="shared" si="53"/>
        <v>6.3907211017149805</v>
      </c>
      <c r="S95">
        <f t="shared" si="54"/>
        <v>6.3907211017149805</v>
      </c>
      <c r="T95">
        <f t="shared" si="55"/>
        <v>-7.8055487406619619</v>
      </c>
      <c r="U95">
        <f t="shared" si="56"/>
        <v>7.8055487406619619</v>
      </c>
      <c r="V95">
        <f t="shared" si="60"/>
        <v>4.5999999999999917</v>
      </c>
      <c r="W95">
        <f t="shared" si="58"/>
        <v>2.4270807777482357</v>
      </c>
      <c r="X95">
        <f t="shared" si="59"/>
        <v>5.8907211017149805</v>
      </c>
      <c r="Y95">
        <v>-1.4513871851654905</v>
      </c>
      <c r="Z95">
        <v>7.8055487406619619</v>
      </c>
    </row>
    <row r="96" spans="12:26" x14ac:dyDescent="0.25">
      <c r="L96">
        <v>4</v>
      </c>
      <c r="M96">
        <v>0.5</v>
      </c>
      <c r="N96">
        <v>2</v>
      </c>
      <c r="O96">
        <f t="shared" ref="O96:O104" si="61">-W96</f>
        <v>-2.5579472661484326</v>
      </c>
      <c r="P96">
        <f t="shared" ref="P96:P104" si="62">(M96*(L96-N96)+2*(N96*O96))/(L96+N96)</f>
        <v>-1.5386315107656217</v>
      </c>
      <c r="Q96">
        <f t="shared" ref="Q96:Q104" si="63">(O96*(N96-L96)+2*L96*M96)/(L96+N96)</f>
        <v>1.5193157553828109</v>
      </c>
      <c r="R96">
        <f t="shared" ref="R96:R104" si="64">0.5*L96*M96*M96+0.5*N96*O96*O96</f>
        <v>7.0430942163962404</v>
      </c>
      <c r="S96">
        <f t="shared" ref="S96:S104" si="65">0.5*L96*P96*P96+0.5*N96*Q96*Q96</f>
        <v>7.0430942163962396</v>
      </c>
      <c r="T96">
        <f t="shared" ref="T96:T104" si="66">L96*(P96-M96)</f>
        <v>-8.1545260430624857</v>
      </c>
      <c r="U96">
        <f t="shared" ref="U96:U104" si="67">N96*(Q96-O96)</f>
        <v>8.1545260430624875</v>
      </c>
      <c r="V96">
        <f t="shared" si="60"/>
        <v>4.6499999999999915</v>
      </c>
      <c r="W96">
        <f t="shared" si="58"/>
        <v>2.5579472661484326</v>
      </c>
      <c r="X96">
        <f t="shared" si="59"/>
        <v>6.5430942163962404</v>
      </c>
      <c r="Y96">
        <v>-1.5386315107656217</v>
      </c>
      <c r="Z96">
        <v>8.1545260430624875</v>
      </c>
    </row>
    <row r="97" spans="12:26" x14ac:dyDescent="0.25">
      <c r="L97">
        <v>4</v>
      </c>
      <c r="M97">
        <v>0.5</v>
      </c>
      <c r="N97">
        <v>2</v>
      </c>
      <c r="O97">
        <f t="shared" si="61"/>
        <v>-2.6730430853298488</v>
      </c>
      <c r="P97">
        <f t="shared" si="62"/>
        <v>-1.6153620568865659</v>
      </c>
      <c r="Q97">
        <f t="shared" si="63"/>
        <v>1.5576810284432829</v>
      </c>
      <c r="R97">
        <f t="shared" si="64"/>
        <v>7.6451593360297174</v>
      </c>
      <c r="S97">
        <f t="shared" si="65"/>
        <v>7.6451593360297174</v>
      </c>
      <c r="T97">
        <f t="shared" si="66"/>
        <v>-8.4614482275462635</v>
      </c>
      <c r="U97">
        <f t="shared" si="67"/>
        <v>8.4614482275462635</v>
      </c>
      <c r="V97">
        <f t="shared" si="60"/>
        <v>4.6999999999999913</v>
      </c>
      <c r="W97">
        <f t="shared" si="58"/>
        <v>2.6730430853298488</v>
      </c>
      <c r="X97">
        <f t="shared" si="59"/>
        <v>7.1451593360297174</v>
      </c>
      <c r="Y97">
        <v>-1.6153620568865659</v>
      </c>
      <c r="Z97">
        <v>8.4614482275462635</v>
      </c>
    </row>
    <row r="98" spans="12:26" x14ac:dyDescent="0.25">
      <c r="L98">
        <v>4</v>
      </c>
      <c r="M98">
        <v>0.5</v>
      </c>
      <c r="N98">
        <v>2</v>
      </c>
      <c r="O98">
        <f t="shared" si="61"/>
        <v>-2.7716586279769668</v>
      </c>
      <c r="P98">
        <f t="shared" si="62"/>
        <v>-1.6811057519846446</v>
      </c>
      <c r="Q98">
        <f t="shared" si="63"/>
        <v>1.5905528759923222</v>
      </c>
      <c r="R98">
        <f t="shared" si="64"/>
        <v>8.1820915500391624</v>
      </c>
      <c r="S98">
        <f t="shared" si="65"/>
        <v>8.1820915500391624</v>
      </c>
      <c r="T98">
        <f t="shared" si="66"/>
        <v>-8.7244230079385794</v>
      </c>
      <c r="U98">
        <f t="shared" si="67"/>
        <v>8.7244230079385776</v>
      </c>
      <c r="V98">
        <f t="shared" si="60"/>
        <v>4.7499999999999911</v>
      </c>
      <c r="W98">
        <f t="shared" si="58"/>
        <v>2.7716586279769668</v>
      </c>
      <c r="X98">
        <f t="shared" si="59"/>
        <v>7.6820915500391624</v>
      </c>
      <c r="Y98">
        <v>-1.6811057519846446</v>
      </c>
      <c r="Z98">
        <v>8.7244230079385776</v>
      </c>
    </row>
    <row r="99" spans="12:26" x14ac:dyDescent="0.25">
      <c r="L99">
        <v>4</v>
      </c>
      <c r="M99">
        <v>0.5</v>
      </c>
      <c r="N99">
        <v>2</v>
      </c>
      <c r="O99">
        <f t="shared" si="61"/>
        <v>-2.8531858936343015</v>
      </c>
      <c r="P99">
        <f t="shared" si="62"/>
        <v>-1.7354572624228677</v>
      </c>
      <c r="Q99">
        <f t="shared" si="63"/>
        <v>1.6177286312114338</v>
      </c>
      <c r="R99">
        <f t="shared" si="64"/>
        <v>8.6406697436337669</v>
      </c>
      <c r="S99">
        <f t="shared" si="65"/>
        <v>8.6406697436337669</v>
      </c>
      <c r="T99">
        <f t="shared" si="66"/>
        <v>-8.9418290496914707</v>
      </c>
      <c r="U99">
        <f t="shared" si="67"/>
        <v>8.9418290496914707</v>
      </c>
      <c r="V99">
        <f t="shared" si="60"/>
        <v>4.7999999999999909</v>
      </c>
      <c r="W99">
        <f t="shared" si="58"/>
        <v>2.8531858936343015</v>
      </c>
      <c r="X99">
        <f t="shared" si="59"/>
        <v>8.1406697436337669</v>
      </c>
      <c r="Y99">
        <v>-1.7354572624228677</v>
      </c>
      <c r="Z99">
        <v>8.9418290496914707</v>
      </c>
    </row>
    <row r="100" spans="12:26" x14ac:dyDescent="0.25">
      <c r="L100">
        <v>4</v>
      </c>
      <c r="M100">
        <v>0.5</v>
      </c>
      <c r="N100">
        <v>2</v>
      </c>
      <c r="O100">
        <f t="shared" si="61"/>
        <v>-2.9171222372489209</v>
      </c>
      <c r="P100">
        <f t="shared" si="62"/>
        <v>-1.7780814914992806</v>
      </c>
      <c r="Q100">
        <f t="shared" si="63"/>
        <v>1.6390407457496403</v>
      </c>
      <c r="R100">
        <f t="shared" si="64"/>
        <v>9.0096021470521492</v>
      </c>
      <c r="S100">
        <f t="shared" si="65"/>
        <v>9.0096021470521492</v>
      </c>
      <c r="T100">
        <f t="shared" si="66"/>
        <v>-9.1123259659971225</v>
      </c>
      <c r="U100">
        <f t="shared" si="67"/>
        <v>9.1123259659971225</v>
      </c>
      <c r="V100">
        <f t="shared" si="60"/>
        <v>4.8499999999999908</v>
      </c>
      <c r="W100">
        <f>3*SIN(2*3.1416*V100/4)</f>
        <v>2.9171222372489209</v>
      </c>
      <c r="X100">
        <f t="shared" si="59"/>
        <v>8.5096021470521492</v>
      </c>
      <c r="Y100">
        <v>-1.7780814914992806</v>
      </c>
      <c r="Z100">
        <v>9.1123259659971225</v>
      </c>
    </row>
    <row r="101" spans="12:26" x14ac:dyDescent="0.25">
      <c r="L101">
        <v>4</v>
      </c>
      <c r="M101">
        <v>0.5</v>
      </c>
      <c r="N101">
        <v>2</v>
      </c>
      <c r="O101">
        <f t="shared" si="61"/>
        <v>-2.9630734681588256</v>
      </c>
      <c r="P101">
        <f t="shared" si="62"/>
        <v>-1.808715645439217</v>
      </c>
      <c r="Q101">
        <f t="shared" si="63"/>
        <v>1.6543578227196083</v>
      </c>
      <c r="R101">
        <f t="shared" si="64"/>
        <v>9.2798043777067711</v>
      </c>
      <c r="S101">
        <f t="shared" si="65"/>
        <v>9.2798043777067694</v>
      </c>
      <c r="T101">
        <f t="shared" si="66"/>
        <v>-9.2348625817568681</v>
      </c>
      <c r="U101">
        <f t="shared" si="67"/>
        <v>9.2348625817568681</v>
      </c>
      <c r="V101">
        <f t="shared" si="60"/>
        <v>4.8999999999999906</v>
      </c>
      <c r="W101">
        <f>3*SIN(2*3.1416*V101/4)</f>
        <v>2.9630734681588256</v>
      </c>
      <c r="X101">
        <f t="shared" si="59"/>
        <v>8.7798043777067711</v>
      </c>
      <c r="Y101">
        <v>-1.808715645439217</v>
      </c>
      <c r="Z101">
        <v>9.2348625817568681</v>
      </c>
    </row>
    <row r="102" spans="12:26" x14ac:dyDescent="0.25">
      <c r="L102">
        <v>4</v>
      </c>
      <c r="M102">
        <v>0.5</v>
      </c>
      <c r="N102">
        <v>2</v>
      </c>
      <c r="O102">
        <f t="shared" si="61"/>
        <v>-2.990756280420821</v>
      </c>
      <c r="P102">
        <f t="shared" si="62"/>
        <v>-1.8271708536138807</v>
      </c>
      <c r="Q102">
        <f t="shared" si="63"/>
        <v>1.6635854268069403</v>
      </c>
      <c r="R102">
        <f t="shared" si="64"/>
        <v>9.4446231288765841</v>
      </c>
      <c r="S102">
        <f t="shared" si="65"/>
        <v>9.4446231288765841</v>
      </c>
      <c r="T102">
        <f t="shared" si="66"/>
        <v>-9.3086834144555226</v>
      </c>
      <c r="U102">
        <f t="shared" si="67"/>
        <v>9.3086834144555226</v>
      </c>
      <c r="V102">
        <f t="shared" si="60"/>
        <v>4.9499999999999904</v>
      </c>
      <c r="W102">
        <f>3*SIN(2*3.1416*V102/4)</f>
        <v>2.990756280420821</v>
      </c>
      <c r="X102">
        <f t="shared" si="59"/>
        <v>8.9446231288765841</v>
      </c>
      <c r="Y102">
        <v>-1.8271708536138807</v>
      </c>
      <c r="Z102">
        <v>9.3086834144555226</v>
      </c>
    </row>
    <row r="103" spans="12:26" x14ac:dyDescent="0.25">
      <c r="L103">
        <v>4</v>
      </c>
      <c r="M103">
        <v>0.5</v>
      </c>
      <c r="N103">
        <v>2</v>
      </c>
      <c r="O103">
        <f t="shared" si="61"/>
        <v>-2.9999999994940336</v>
      </c>
      <c r="P103">
        <f t="shared" si="62"/>
        <v>-1.8333333329960224</v>
      </c>
      <c r="Q103">
        <f t="shared" si="63"/>
        <v>1.666666666498011</v>
      </c>
      <c r="R103">
        <f t="shared" si="64"/>
        <v>9.4999999969642026</v>
      </c>
      <c r="S103">
        <f t="shared" si="65"/>
        <v>9.4999999969642008</v>
      </c>
      <c r="T103">
        <f t="shared" si="66"/>
        <v>-9.3333333319840897</v>
      </c>
      <c r="U103">
        <f t="shared" si="67"/>
        <v>9.3333333319840897</v>
      </c>
      <c r="V103">
        <f t="shared" si="60"/>
        <v>4.9999999999999902</v>
      </c>
      <c r="W103">
        <f>3*SIN(2*3.1416*V103/4)</f>
        <v>2.9999999994940336</v>
      </c>
      <c r="X103">
        <f t="shared" si="59"/>
        <v>8.9999999969642026</v>
      </c>
      <c r="Y103">
        <v>-1.8333333329960224</v>
      </c>
      <c r="Z103">
        <v>9.3333333319840897</v>
      </c>
    </row>
    <row r="104" spans="12:26" x14ac:dyDescent="0.25">
      <c r="L104">
        <v>4</v>
      </c>
      <c r="M104">
        <v>0.5</v>
      </c>
      <c r="N104">
        <v>2</v>
      </c>
      <c r="O104">
        <f t="shared" si="61"/>
        <v>-2.9907476345101274</v>
      </c>
      <c r="P104">
        <f t="shared" si="62"/>
        <v>-1.8271650896734182</v>
      </c>
      <c r="Q104">
        <f t="shared" si="63"/>
        <v>1.663582544836709</v>
      </c>
      <c r="R104">
        <f t="shared" si="64"/>
        <v>9.4445714133279228</v>
      </c>
      <c r="S104">
        <f t="shared" si="65"/>
        <v>9.4445714133279211</v>
      </c>
      <c r="T104">
        <f t="shared" si="66"/>
        <v>-9.3086603586936718</v>
      </c>
      <c r="U104">
        <f t="shared" si="67"/>
        <v>9.3086603586936718</v>
      </c>
      <c r="V104">
        <f t="shared" si="60"/>
        <v>5.0499999999999901</v>
      </c>
      <c r="W104">
        <f>3*SIN(2*3.1416*V104/4)</f>
        <v>2.9907476345101274</v>
      </c>
      <c r="X104">
        <f t="shared" si="59"/>
        <v>8.9445714133279228</v>
      </c>
      <c r="Y104">
        <v>-1.8271650896734182</v>
      </c>
      <c r="Z104">
        <v>9.3086603586936718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ASE Recoil 2 Figures</vt:lpstr>
    </vt:vector>
  </TitlesOfParts>
  <Company>QueensBorough Community College / CUNY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Moretti, David</cp:lastModifiedBy>
  <dcterms:created xsi:type="dcterms:W3CDTF">2017-09-25T18:13:12Z</dcterms:created>
  <dcterms:modified xsi:type="dcterms:W3CDTF">2018-04-10T19:52:56Z</dcterms:modified>
</cp:coreProperties>
</file>